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L4" i="3" l="1"/>
  <c r="L3" i="3"/>
  <c r="M60" i="3"/>
  <c r="L60" i="3"/>
  <c r="M59" i="3"/>
  <c r="L59" i="3"/>
  <c r="M58" i="3"/>
  <c r="M61" i="3" s="1"/>
  <c r="L58" i="3"/>
  <c r="L61" i="3" s="1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M43" i="3"/>
  <c r="L43" i="3"/>
  <c r="K43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7" i="3"/>
  <c r="L17" i="3"/>
  <c r="K17" i="3"/>
  <c r="M16" i="3"/>
  <c r="L16" i="3"/>
  <c r="K16" i="3"/>
  <c r="M15" i="3"/>
  <c r="L15" i="3"/>
  <c r="K15" i="3"/>
  <c r="M14" i="3"/>
  <c r="L14" i="3"/>
  <c r="K14" i="3"/>
  <c r="L13" i="3"/>
  <c r="L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</calcChain>
</file>

<file path=xl/sharedStrings.xml><?xml version="1.0" encoding="utf-8"?>
<sst xmlns="http://schemas.openxmlformats.org/spreadsheetml/2006/main" count="340" uniqueCount="207">
  <si>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</si>
  <si>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</si>
  <si>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</si>
  <si>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</si>
  <si>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</si>
  <si>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</si>
  <si>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</si>
  <si>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</si>
  <si>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</si>
  <si>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</si>
  <si>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</si>
  <si>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</si>
  <si>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</si>
  <si>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</si>
  <si>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</si>
  <si>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</si>
  <si>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</si>
  <si>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</si>
  <si>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</si>
  <si>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</si>
  <si>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</si>
  <si>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7.95</t>
  </si>
  <si>
    <t>5.95</t>
  </si>
  <si>
    <t>7.99</t>
  </si>
  <si>
    <t>5.50</t>
  </si>
  <si>
    <t>4.95</t>
  </si>
  <si>
    <t>4.50</t>
  </si>
  <si>
    <t>6.95</t>
  </si>
  <si>
    <t>4.99</t>
  </si>
  <si>
    <t>4.00</t>
  </si>
  <si>
    <t>8.95</t>
  </si>
  <si>
    <t>6.99</t>
  </si>
  <si>
    <t xml:space="preserve">0545657474    </t>
  </si>
  <si>
    <t xml:space="preserve">9780545657471 </t>
  </si>
  <si>
    <t xml:space="preserve">0439572975    </t>
  </si>
  <si>
    <t xml:space="preserve">9780439572972 </t>
  </si>
  <si>
    <t xml:space="preserve">0439796016    </t>
  </si>
  <si>
    <t xml:space="preserve">9780439796019 </t>
  </si>
  <si>
    <t xml:space="preserve">0439798809    </t>
  </si>
  <si>
    <t xml:space="preserve">9780439798808 </t>
  </si>
  <si>
    <t xml:space="preserve">YOU CAN'T SEE YOUR BONES WITH BINOCULARS                                                                                                                                                                </t>
  </si>
  <si>
    <t xml:space="preserve">0439874165    </t>
  </si>
  <si>
    <t xml:space="preserve">9780439874168 </t>
  </si>
  <si>
    <t xml:space="preserve">0516238876    </t>
  </si>
  <si>
    <t xml:space="preserve">9780516238876 </t>
  </si>
  <si>
    <t xml:space="preserve">YELLOWSTONE NATIONAL PARK                                                                                                                                                                               </t>
  </si>
  <si>
    <t xml:space="preserve">0516293672    </t>
  </si>
  <si>
    <t xml:space="preserve">9780516293677 </t>
  </si>
  <si>
    <t xml:space="preserve">OIL                                                                                                                                                                                                     </t>
  </si>
  <si>
    <t xml:space="preserve">0531153665    </t>
  </si>
  <si>
    <t xml:space="preserve">9780531153666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</si>
  <si>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</si>
  <si>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0531153711    </t>
  </si>
  <si>
    <t xml:space="preserve">9780531153710 </t>
  </si>
  <si>
    <t xml:space="preserve">LIGHT &amp; COLOR                                                                                                                                                                                           </t>
  </si>
  <si>
    <t xml:space="preserve">0531165108    </t>
  </si>
  <si>
    <t xml:space="preserve">9780531165102 </t>
  </si>
  <si>
    <t xml:space="preserve">WHAT MAKES YOU COUGH, SNEEZE, BURP, HICCUP, BLINK, YAWN, SWEAT, AND SHIVER?                                                                                                                             </t>
  </si>
  <si>
    <t xml:space="preserve">0531222071    </t>
  </si>
  <si>
    <t xml:space="preserve">9780531222072 </t>
  </si>
  <si>
    <t xml:space="preserve">ALEXANDER GRAHAM BELL                                                                                                                                                                                   </t>
  </si>
  <si>
    <t xml:space="preserve">0531223353    </t>
  </si>
  <si>
    <t xml:space="preserve">9780531223352 </t>
  </si>
  <si>
    <t xml:space="preserve">AMPHIBIANS                                                                                                                                                                                              </t>
  </si>
  <si>
    <t xml:space="preserve">0531251551    </t>
  </si>
  <si>
    <t xml:space="preserve">9780531251553 </t>
  </si>
  <si>
    <t xml:space="preserve">GECKOS                                                                                                                                                                                                  </t>
  </si>
  <si>
    <t xml:space="preserve">0531254836    </t>
  </si>
  <si>
    <t xml:space="preserve">9780531254837 </t>
  </si>
  <si>
    <t xml:space="preserve">STINGRAYS                                                                                                                                                                                               </t>
  </si>
  <si>
    <t xml:space="preserve">0531266443    </t>
  </si>
  <si>
    <t xml:space="preserve">9780531266441 </t>
  </si>
  <si>
    <t xml:space="preserve">EXPERIMENTS WITH ELECTRICITY                                                                                                                                                                            </t>
  </si>
  <si>
    <t xml:space="preserve">0531282708    </t>
  </si>
  <si>
    <t xml:space="preserve">9780531282700 </t>
  </si>
  <si>
    <t xml:space="preserve">GEOLOGY THE STUDY OF ROCKS                                                                                                                                                                              </t>
  </si>
  <si>
    <t xml:space="preserve">0545046521    </t>
  </si>
  <si>
    <t xml:space="preserve">9780545046527 </t>
  </si>
  <si>
    <t xml:space="preserve">BONES                                                                                                                                                                                                   </t>
  </si>
  <si>
    <t xml:space="preserve">0545053374    </t>
  </si>
  <si>
    <t xml:space="preserve">9780545053372 </t>
  </si>
  <si>
    <t xml:space="preserve">MAGIC TREE HOUSE RESEARCH: TSUNAMIS AND OTHER NATURAL DISASTERS                                                                                                                                         </t>
  </si>
  <si>
    <t xml:space="preserve">0545057361    </t>
  </si>
  <si>
    <t xml:space="preserve">9780545057363 </t>
  </si>
  <si>
    <t xml:space="preserve">0545203260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</si>
  <si>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</si>
  <si>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</si>
  <si>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0545206995    </t>
  </si>
  <si>
    <t xml:space="preserve">9780545206990 </t>
  </si>
  <si>
    <t xml:space="preserve">054525843X    </t>
  </si>
  <si>
    <t xml:space="preserve">9780545258432 </t>
  </si>
  <si>
    <t xml:space="preserve">WINTER'S TAIL: HOW ONE LITTLE DOLPHIN LEARNED TO SWIM AGAIN                                                                                                                                             </t>
  </si>
  <si>
    <t xml:space="preserve">0545263638    </t>
  </si>
  <si>
    <t xml:space="preserve">9780545263634 </t>
  </si>
  <si>
    <t xml:space="preserve">SHOCKING TRUTH ABOUT ENERGY                                                                                                                                                                             </t>
  </si>
  <si>
    <t xml:space="preserve">0545273986    </t>
  </si>
  <si>
    <t xml:space="preserve">9780545273985 </t>
  </si>
  <si>
    <t xml:space="preserve">TSUNAMI!                                                                                                                                                                                                </t>
  </si>
  <si>
    <t xml:space="preserve">0545273994    </t>
  </si>
  <si>
    <t xml:space="preserve">9780545273992 </t>
  </si>
  <si>
    <t xml:space="preserve">REDWOODS                                                                                                                                                                                                </t>
  </si>
  <si>
    <t xml:space="preserve">0545285445    </t>
  </si>
  <si>
    <t xml:space="preserve">9780545285445 </t>
  </si>
  <si>
    <t xml:space="preserve">0545285453    </t>
  </si>
  <si>
    <t xml:space="preserve">9780545285452 </t>
  </si>
  <si>
    <t xml:space="preserve">0545301718    </t>
  </si>
  <si>
    <t xml:space="preserve">9780545301718 </t>
  </si>
  <si>
    <t xml:space="preserve">WHO WOULD WIN?: KOMODO DRAGON VS. KING COBRA                                                                                                                                                            </t>
  </si>
  <si>
    <t xml:space="preserve">0545430828    </t>
  </si>
  <si>
    <t xml:space="preserve">9780545430821 </t>
  </si>
  <si>
    <t xml:space="preserve">BOUNCING LIGHT                                                                                                                                                                                          </t>
  </si>
  <si>
    <t xml:space="preserve">0545451892    </t>
  </si>
  <si>
    <t xml:space="preserve">9780545451895 </t>
  </si>
  <si>
    <t xml:space="preserve">WHO WOULD WIN?: WOLVERINE VS. TASMANIAN DEVIL                                                                                                                                                           </t>
  </si>
  <si>
    <t xml:space="preserve">0545484308    </t>
  </si>
  <si>
    <t xml:space="preserve">9780545484305 </t>
  </si>
  <si>
    <t xml:space="preserve">GROWING PATTERNS                                                                                                                                                                                        </t>
  </si>
  <si>
    <t xml:space="preserve">0545493366    </t>
  </si>
  <si>
    <t xml:space="preserve">9780545493369 </t>
  </si>
  <si>
    <t xml:space="preserve">0545493404    </t>
  </si>
  <si>
    <t xml:space="preserve">9780545493406 </t>
  </si>
  <si>
    <t xml:space="preserve">0545496608    </t>
  </si>
  <si>
    <t xml:space="preserve">9780545496605 </t>
  </si>
  <si>
    <t xml:space="preserve">CIRCULATORY STORY, THE                                                                                                                                                                                  </t>
  </si>
  <si>
    <t xml:space="preserve">0545502616    </t>
  </si>
  <si>
    <t xml:space="preserve">9780545502610 </t>
  </si>
  <si>
    <t xml:space="preserve">NOW AND BEN                                                                                                                                                                                             </t>
  </si>
  <si>
    <t xml:space="preserve">0545565553    </t>
  </si>
  <si>
    <t xml:space="preserve">9780545565554 </t>
  </si>
  <si>
    <t xml:space="preserve">NATIONAL GEOGRAPHIC BOOK OF ANIMAL POETRY                                                                                                                                                               </t>
  </si>
  <si>
    <t xml:space="preserve">0545575664    </t>
  </si>
  <si>
    <t xml:space="preserve">9780545575669 </t>
  </si>
  <si>
    <t xml:space="preserve">WILD TRACKS!: A GUIDE TO NATURE'S FOOTPRINTS                                                                                                                                                            </t>
  </si>
  <si>
    <t xml:space="preserve">0545622409    </t>
  </si>
  <si>
    <t xml:space="preserve">9780545622400 </t>
  </si>
  <si>
    <t xml:space="preserve">NEO LEO                                                                                                                                                                                                 </t>
  </si>
  <si>
    <t xml:space="preserve">0590407600    </t>
  </si>
  <si>
    <t xml:space="preserve">9780590407601 </t>
  </si>
  <si>
    <t xml:space="preserve">MSB: INSIDE THE EARTH                                                                                                                                                                                   </t>
  </si>
  <si>
    <t xml:space="preserve">0590446983    </t>
  </si>
  <si>
    <t xml:space="preserve">9780590446983 </t>
  </si>
  <si>
    <t xml:space="preserve">MSB: EXPLORES THE SENSES                                                                                                                                                                                </t>
  </si>
  <si>
    <t xml:space="preserve">0590461036    </t>
  </si>
  <si>
    <t xml:space="preserve">9780590461030 </t>
  </si>
  <si>
    <t xml:space="preserve">SOUND, HEAT &amp; LIGHT: ENERGY AT WORK                                                                                                                                                                     </t>
  </si>
  <si>
    <t xml:space="preserve">0590489577    </t>
  </si>
  <si>
    <t xml:space="preserve">9780590489577 </t>
  </si>
  <si>
    <t xml:space="preserve">0590922467    </t>
  </si>
  <si>
    <t xml:space="preserve">9780590922463 </t>
  </si>
  <si>
    <t xml:space="preserve">0756670160    </t>
  </si>
  <si>
    <t xml:space="preserve">9780756670160 </t>
  </si>
  <si>
    <t xml:space="preserve">HOW THINGS WORK ENCYCLOPEDIA                                                                                                                                                                            </t>
  </si>
  <si>
    <t>5.25</t>
  </si>
  <si>
    <t>4.46</t>
  </si>
  <si>
    <t>15.95</t>
  </si>
  <si>
    <t>2.99</t>
  </si>
  <si>
    <t>9.99</t>
  </si>
  <si>
    <t>0439575893</t>
  </si>
  <si>
    <t>9780439575898</t>
  </si>
  <si>
    <t>SO YOU WANT TO BE AN INVENTOR?</t>
  </si>
  <si>
    <t>IF YOU LIVED AT THE TIME OF THE GREAT SAN FRANCISCO EARTHQUAKE</t>
  </si>
  <si>
    <t>9780590451574</t>
  </si>
  <si>
    <t>059045157X</t>
  </si>
  <si>
    <t>OUT OF DARKNESS</t>
  </si>
  <si>
    <t>0590634747</t>
  </si>
  <si>
    <t>9780590634748</t>
  </si>
  <si>
    <t>0439903610</t>
  </si>
  <si>
    <t>9780439903615</t>
  </si>
  <si>
    <t>ALL ABOUT MANATEES</t>
  </si>
  <si>
    <t>ENERGY</t>
  </si>
  <si>
    <t>9780531265826</t>
  </si>
  <si>
    <t>053126582X</t>
  </si>
  <si>
    <t>0531223361</t>
  </si>
  <si>
    <t>9780531223369</t>
  </si>
  <si>
    <t>BIRDS</t>
  </si>
  <si>
    <t>DIGESTIVE SYSTEM, THE</t>
  </si>
  <si>
    <t>9780531207314</t>
  </si>
  <si>
    <t>0531207315</t>
  </si>
  <si>
    <t>Overcharge %:</t>
  </si>
  <si>
    <t>List Price Overcharge:</t>
  </si>
  <si>
    <t>Discount %</t>
  </si>
  <si>
    <t>DOE Discount Price</t>
  </si>
  <si>
    <t>Full Price</t>
  </si>
  <si>
    <t>9780545723497</t>
  </si>
  <si>
    <t>0545723493</t>
  </si>
  <si>
    <t>9780545657471</t>
  </si>
  <si>
    <t>NGSS ACTIVITY BOOK</t>
  </si>
  <si>
    <t>14.99</t>
  </si>
  <si>
    <t>0545691176</t>
  </si>
  <si>
    <t>NEXT GENERATION SCIENCE STANDARDS COLLECTIONS ACTIVITIES PACKET</t>
  </si>
  <si>
    <t>14.95</t>
  </si>
  <si>
    <t>0545142415</t>
  </si>
  <si>
    <t>CLASSROOM BOOKS LIBRARY TUB (2)</t>
  </si>
  <si>
    <t>UO</t>
  </si>
  <si>
    <t>($219-275.63)</t>
  </si>
  <si>
    <t>NEXT GENERATION SCIENCE STANDARDS GR 4 (1 copy 50 titles, 1 Activity Book, 2 Bins)</t>
  </si>
  <si>
    <t xml:space="preserve">SHARK DICTIONARY                                                                                                                                                  </t>
  </si>
  <si>
    <t xml:space="preserve">WILD EARTH                                                                                                                                                    </t>
  </si>
  <si>
    <t xml:space="preserve">BIZARRE BUG RECORDS                                                                                                                                                  </t>
  </si>
  <si>
    <t>SPIDERS</t>
  </si>
  <si>
    <t xml:space="preserve">I SURVIVED THE SAN FRANCISCO EARTHQUAKE, 1906                                                                                                                                            </t>
  </si>
  <si>
    <t xml:space="preserve">ROCKS &amp; MINERALS                                                                                                                                                         </t>
  </si>
  <si>
    <t xml:space="preserve">CAVES                                                                                                                                                                    </t>
  </si>
  <si>
    <t xml:space="preserve">SENSES                                                                                                                                                                                </t>
  </si>
  <si>
    <t xml:space="preserve">MAPS AND MAPPING                                                                                                                                                                      </t>
  </si>
  <si>
    <t xml:space="preserve">VOLCANO: ERUPTION AND HEALINGOF MOUNT ST. HELENS                                                                                                                                                  </t>
  </si>
  <si>
    <t>MSB: GETS 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</si>
</sst>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10409]#,###"/>
    <numFmt numFmtId="166" formatCode="0.0%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0" fillId="5" borderId="0" xfId="0" applyFill="1" applyBorder="1" applyAlignment="1">
      <alignment horizontal="right" vertical="center"/>
    </xf>
    <xf numFmtId="166" fontId="5" fillId="5" borderId="0" xfId="2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164" fontId="0" fillId="5" borderId="0" xfId="0" applyNumberForma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/>
    <xf numFmtId="0" fontId="0" fillId="6" borderId="0" xfId="0" applyFill="1" applyBorder="1"/>
    <xf numFmtId="166" fontId="0" fillId="2" borderId="0" xfId="0" applyNumberFormat="1" applyFill="1" applyBorder="1"/>
    <xf numFmtId="164" fontId="2" fillId="5" borderId="0" xfId="0" applyNumberFormat="1" applyFont="1" applyFill="1" applyBorder="1"/>
    <xf numFmtId="49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B1" zoomScale="80" zoomScaleNormal="80" workbookViewId="0">
      <selection activeCell="E44" sqref="E4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10" width="9.140625" style="3"/>
    <col min="11" max="11" width="16.28515625" style="3" customWidth="1"/>
    <col min="12" max="12" width="16" style="3" customWidth="1"/>
    <col min="13" max="13" width="14.85546875" style="3" customWidth="1"/>
    <col min="14" max="27" width="9.140625" style="3"/>
    <col min="28" max="16384" width="9.140625" style="1"/>
  </cols>
  <sheetData>
    <row r="1" spans="1:27" s="8" customFormat="1" ht="20.25" customHeight="1" x14ac:dyDescent="0.2">
      <c r="A1" s="59" t="s">
        <v>5</v>
      </c>
      <c r="B1" s="60"/>
      <c r="C1" s="60"/>
      <c r="D1" s="61" t="s">
        <v>32</v>
      </c>
      <c r="E1" s="62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9" t="s">
        <v>6</v>
      </c>
      <c r="B2" s="60"/>
      <c r="C2" s="60"/>
      <c r="D2" s="63" t="s">
        <v>33</v>
      </c>
      <c r="E2" s="62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9" t="s">
        <v>7</v>
      </c>
      <c r="B3" s="60"/>
      <c r="C3" s="60"/>
      <c r="D3" s="64" t="s">
        <v>195</v>
      </c>
      <c r="E3" s="62"/>
      <c r="F3" s="32"/>
      <c r="G3" s="11"/>
      <c r="H3" s="11"/>
      <c r="I3" s="18"/>
      <c r="J3" s="7"/>
      <c r="K3" s="47" t="s">
        <v>178</v>
      </c>
      <c r="L3" s="48">
        <f>1-(L61/219)</f>
        <v>-0.25857305936073138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9" t="s">
        <v>8</v>
      </c>
      <c r="B4" s="60"/>
      <c r="C4" s="60"/>
      <c r="D4" s="65">
        <v>219</v>
      </c>
      <c r="E4" s="66"/>
      <c r="F4" s="33"/>
      <c r="G4" s="11"/>
      <c r="H4" s="11"/>
      <c r="I4" s="18"/>
      <c r="J4" s="7"/>
      <c r="K4" s="49" t="s">
        <v>179</v>
      </c>
      <c r="L4" s="50">
        <f>219-L61</f>
        <v>-56.627500000000168</v>
      </c>
      <c r="M4" s="51" t="s">
        <v>194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  <c r="K6" s="52" t="s">
        <v>180</v>
      </c>
      <c r="L6" s="52" t="s">
        <v>181</v>
      </c>
      <c r="M6" s="53" t="s">
        <v>182</v>
      </c>
    </row>
    <row r="7" spans="1:27" x14ac:dyDescent="0.2">
      <c r="A7" s="24"/>
      <c r="B7" s="25"/>
      <c r="C7" s="46" t="s">
        <v>164</v>
      </c>
      <c r="D7" s="46" t="s">
        <v>165</v>
      </c>
      <c r="E7" s="40" t="s">
        <v>163</v>
      </c>
      <c r="F7" s="26" t="s">
        <v>19</v>
      </c>
      <c r="G7" s="41">
        <v>3.99</v>
      </c>
      <c r="H7" s="17">
        <v>2.9925000000000002</v>
      </c>
      <c r="I7" s="38">
        <v>1</v>
      </c>
      <c r="J7" s="19" t="s">
        <v>20</v>
      </c>
      <c r="K7" s="54">
        <f t="shared" ref="K7:K22" si="0">1-(H7/G7)</f>
        <v>0.25</v>
      </c>
      <c r="L7" s="4">
        <f t="shared" ref="L7:L22" si="1">H7*I7</f>
        <v>2.9925000000000002</v>
      </c>
      <c r="M7" s="4">
        <f t="shared" ref="M7:M22" si="2">G7*I7</f>
        <v>3.99</v>
      </c>
    </row>
    <row r="8" spans="1:27" x14ac:dyDescent="0.2">
      <c r="A8" s="24"/>
      <c r="B8" s="25"/>
      <c r="C8" s="46" t="s">
        <v>166</v>
      </c>
      <c r="D8" s="46" t="s">
        <v>167</v>
      </c>
      <c r="E8" s="40" t="s">
        <v>168</v>
      </c>
      <c r="F8" s="26" t="s">
        <v>19</v>
      </c>
      <c r="G8" s="41">
        <v>5.99</v>
      </c>
      <c r="H8" s="17">
        <v>4.4924999999999997</v>
      </c>
      <c r="I8" s="38">
        <v>1</v>
      </c>
      <c r="J8" s="19" t="s">
        <v>20</v>
      </c>
      <c r="K8" s="54">
        <f t="shared" si="0"/>
        <v>0.25000000000000011</v>
      </c>
      <c r="L8" s="4">
        <f t="shared" si="1"/>
        <v>4.4924999999999997</v>
      </c>
      <c r="M8" s="4">
        <f t="shared" si="2"/>
        <v>5.99</v>
      </c>
    </row>
    <row r="9" spans="1:27" x14ac:dyDescent="0.2">
      <c r="A9" s="24"/>
      <c r="B9" s="25"/>
      <c r="C9" s="46" t="s">
        <v>171</v>
      </c>
      <c r="D9" s="46" t="s">
        <v>170</v>
      </c>
      <c r="E9" s="40" t="s">
        <v>169</v>
      </c>
      <c r="F9" s="26" t="s">
        <v>19</v>
      </c>
      <c r="G9" s="41">
        <v>6.95</v>
      </c>
      <c r="H9" s="17">
        <v>5.2125000000000004</v>
      </c>
      <c r="I9" s="38">
        <v>1</v>
      </c>
      <c r="J9" s="19" t="s">
        <v>20</v>
      </c>
      <c r="K9" s="54">
        <f t="shared" si="0"/>
        <v>0.25</v>
      </c>
      <c r="L9" s="4">
        <f t="shared" si="1"/>
        <v>5.2125000000000004</v>
      </c>
      <c r="M9" s="4">
        <f t="shared" si="2"/>
        <v>6.95</v>
      </c>
    </row>
    <row r="10" spans="1:27" x14ac:dyDescent="0.2">
      <c r="A10" s="24"/>
      <c r="B10" s="25"/>
      <c r="C10" s="39" t="s">
        <v>34</v>
      </c>
      <c r="D10" s="39" t="s">
        <v>35</v>
      </c>
      <c r="E10" s="40" t="s">
        <v>196</v>
      </c>
      <c r="F10" s="26" t="s">
        <v>19</v>
      </c>
      <c r="G10" s="41" t="s">
        <v>23</v>
      </c>
      <c r="H10" s="17">
        <v>5.9924999999999997</v>
      </c>
      <c r="I10" s="38">
        <v>1</v>
      </c>
      <c r="J10" s="19" t="s">
        <v>20</v>
      </c>
      <c r="K10" s="54">
        <f t="shared" si="0"/>
        <v>0.25000000000000011</v>
      </c>
      <c r="L10" s="4">
        <f t="shared" si="1"/>
        <v>5.9924999999999997</v>
      </c>
      <c r="M10" s="4">
        <f t="shared" si="2"/>
        <v>7.99</v>
      </c>
    </row>
    <row r="11" spans="1:27" x14ac:dyDescent="0.2">
      <c r="A11" s="24"/>
      <c r="B11" s="25"/>
      <c r="C11" s="39" t="s">
        <v>36</v>
      </c>
      <c r="D11" s="39" t="s">
        <v>37</v>
      </c>
      <c r="E11" s="40" t="s">
        <v>197</v>
      </c>
      <c r="F11" s="26" t="s">
        <v>19</v>
      </c>
      <c r="G11" s="41" t="s">
        <v>25</v>
      </c>
      <c r="H11" s="17">
        <v>3.7125000000000004</v>
      </c>
      <c r="I11" s="38">
        <v>1</v>
      </c>
      <c r="J11" s="19" t="s">
        <v>20</v>
      </c>
      <c r="K11" s="54">
        <f t="shared" si="0"/>
        <v>0.25</v>
      </c>
      <c r="L11" s="4">
        <f t="shared" si="1"/>
        <v>3.7125000000000004</v>
      </c>
      <c r="M11" s="4">
        <f t="shared" si="2"/>
        <v>4.95</v>
      </c>
    </row>
    <row r="12" spans="1:27" x14ac:dyDescent="0.2">
      <c r="A12" s="24"/>
      <c r="B12" s="25"/>
      <c r="C12" s="39" t="s">
        <v>38</v>
      </c>
      <c r="D12" s="39" t="s">
        <v>39</v>
      </c>
      <c r="E12" s="40" t="s">
        <v>40</v>
      </c>
      <c r="F12" s="26" t="s">
        <v>19</v>
      </c>
      <c r="G12" s="41" t="s">
        <v>22</v>
      </c>
      <c r="H12" s="17">
        <v>4.4625000000000004</v>
      </c>
      <c r="I12" s="38">
        <v>1</v>
      </c>
      <c r="J12" s="19" t="s">
        <v>20</v>
      </c>
      <c r="K12" s="54">
        <v>0</v>
      </c>
      <c r="L12" s="4">
        <f t="shared" si="1"/>
        <v>4.4625000000000004</v>
      </c>
      <c r="M12" s="4">
        <v>0</v>
      </c>
    </row>
    <row r="13" spans="1:27" x14ac:dyDescent="0.2">
      <c r="A13" s="24"/>
      <c r="B13" s="25"/>
      <c r="C13" s="39" t="s">
        <v>41</v>
      </c>
      <c r="D13" s="39" t="s">
        <v>42</v>
      </c>
      <c r="E13" s="40" t="s">
        <v>198</v>
      </c>
      <c r="F13" s="26" t="s">
        <v>19</v>
      </c>
      <c r="G13" s="41" t="s">
        <v>25</v>
      </c>
      <c r="H13" s="17">
        <v>3.7125000000000004</v>
      </c>
      <c r="I13" s="38">
        <v>1</v>
      </c>
      <c r="J13" s="19" t="s">
        <v>20</v>
      </c>
      <c r="K13" s="54">
        <v>0</v>
      </c>
      <c r="L13" s="4">
        <f t="shared" si="1"/>
        <v>3.7125000000000004</v>
      </c>
      <c r="M13" s="4">
        <v>0</v>
      </c>
    </row>
    <row r="14" spans="1:27" x14ac:dyDescent="0.2">
      <c r="A14" s="24"/>
      <c r="B14" s="25"/>
      <c r="C14" s="39" t="s">
        <v>43</v>
      </c>
      <c r="D14" s="39" t="s">
        <v>44</v>
      </c>
      <c r="E14" s="40" t="s">
        <v>45</v>
      </c>
      <c r="F14" s="26" t="s">
        <v>19</v>
      </c>
      <c r="G14" s="41" t="s">
        <v>152</v>
      </c>
      <c r="H14" s="17">
        <v>3.9375</v>
      </c>
      <c r="I14" s="38">
        <v>1</v>
      </c>
      <c r="J14" s="19" t="s">
        <v>20</v>
      </c>
      <c r="K14" s="54">
        <f t="shared" si="0"/>
        <v>0.25</v>
      </c>
      <c r="L14" s="4">
        <f t="shared" si="1"/>
        <v>3.9375</v>
      </c>
      <c r="M14" s="4">
        <f t="shared" si="2"/>
        <v>5.25</v>
      </c>
    </row>
    <row r="15" spans="1:27" ht="25.5" x14ac:dyDescent="0.2">
      <c r="A15" s="24"/>
      <c r="B15" s="25"/>
      <c r="C15" s="46" t="s">
        <v>162</v>
      </c>
      <c r="D15" s="46" t="s">
        <v>161</v>
      </c>
      <c r="E15" s="40" t="s">
        <v>160</v>
      </c>
      <c r="F15" s="26" t="s">
        <v>19</v>
      </c>
      <c r="G15" s="41">
        <v>6.95</v>
      </c>
      <c r="H15" s="17">
        <v>5.21</v>
      </c>
      <c r="I15" s="38">
        <v>1</v>
      </c>
      <c r="J15" s="19" t="s">
        <v>20</v>
      </c>
      <c r="K15" s="54">
        <f t="shared" si="0"/>
        <v>0.2503597122302158</v>
      </c>
      <c r="L15" s="4">
        <f t="shared" si="1"/>
        <v>5.21</v>
      </c>
      <c r="M15" s="4">
        <f t="shared" si="2"/>
        <v>6.95</v>
      </c>
    </row>
    <row r="16" spans="1:27" x14ac:dyDescent="0.2">
      <c r="A16" s="24"/>
      <c r="B16" s="25"/>
      <c r="C16" s="39" t="s">
        <v>46</v>
      </c>
      <c r="D16" s="39" t="s">
        <v>47</v>
      </c>
      <c r="E16" s="40" t="s">
        <v>48</v>
      </c>
      <c r="F16" s="26" t="s">
        <v>19</v>
      </c>
      <c r="G16" s="41" t="s">
        <v>27</v>
      </c>
      <c r="H16" s="17">
        <v>5.2125000000000004</v>
      </c>
      <c r="I16" s="38">
        <v>1</v>
      </c>
      <c r="J16" s="19" t="s">
        <v>20</v>
      </c>
      <c r="K16" s="54">
        <f t="shared" si="0"/>
        <v>0.25</v>
      </c>
      <c r="L16" s="4">
        <f t="shared" si="1"/>
        <v>5.2125000000000004</v>
      </c>
      <c r="M16" s="4">
        <f t="shared" si="2"/>
        <v>6.95</v>
      </c>
    </row>
    <row r="17" spans="1:13" x14ac:dyDescent="0.2">
      <c r="A17" s="24"/>
      <c r="B17" s="25"/>
      <c r="C17" s="39" t="s">
        <v>49</v>
      </c>
      <c r="D17" s="39" t="s">
        <v>50</v>
      </c>
      <c r="E17" s="40" t="s">
        <v>51</v>
      </c>
      <c r="F17" s="26" t="s">
        <v>19</v>
      </c>
      <c r="G17" s="41" t="s">
        <v>27</v>
      </c>
      <c r="H17" s="17">
        <v>5.2125000000000004</v>
      </c>
      <c r="I17" s="38">
        <v>1</v>
      </c>
      <c r="J17" s="19" t="s">
        <v>20</v>
      </c>
      <c r="K17" s="54">
        <f t="shared" si="0"/>
        <v>0.25</v>
      </c>
      <c r="L17" s="4">
        <f t="shared" si="1"/>
        <v>5.2125000000000004</v>
      </c>
      <c r="M17" s="4">
        <f t="shared" si="2"/>
        <v>6.95</v>
      </c>
    </row>
    <row r="18" spans="1:13" x14ac:dyDescent="0.2">
      <c r="A18" s="24"/>
      <c r="B18" s="25"/>
      <c r="C18" s="39" t="s">
        <v>52</v>
      </c>
      <c r="D18" s="39" t="s">
        <v>53</v>
      </c>
      <c r="E18" s="40" t="s">
        <v>54</v>
      </c>
      <c r="F18" s="26" t="s">
        <v>19</v>
      </c>
      <c r="G18" s="41" t="s">
        <v>27</v>
      </c>
      <c r="H18" s="17">
        <v>5.2125000000000004</v>
      </c>
      <c r="I18" s="38">
        <v>1</v>
      </c>
      <c r="J18" s="19" t="s">
        <v>20</v>
      </c>
      <c r="K18" s="54"/>
      <c r="L18" s="4"/>
      <c r="M18" s="4"/>
    </row>
    <row r="19" spans="1:13" ht="25.5" x14ac:dyDescent="0.2">
      <c r="A19" s="24"/>
      <c r="B19" s="25"/>
      <c r="C19" s="39" t="s">
        <v>55</v>
      </c>
      <c r="D19" s="39" t="s">
        <v>56</v>
      </c>
      <c r="E19" s="40" t="s">
        <v>57</v>
      </c>
      <c r="F19" s="26" t="s">
        <v>19</v>
      </c>
      <c r="G19" s="41" t="s">
        <v>27</v>
      </c>
      <c r="H19" s="17">
        <v>5.2125000000000004</v>
      </c>
      <c r="I19" s="38">
        <v>1</v>
      </c>
      <c r="J19" s="19" t="s">
        <v>20</v>
      </c>
      <c r="K19" s="54">
        <f t="shared" si="0"/>
        <v>0.25</v>
      </c>
      <c r="L19" s="4">
        <f t="shared" si="1"/>
        <v>5.2125000000000004</v>
      </c>
      <c r="M19" s="4">
        <f t="shared" si="2"/>
        <v>6.95</v>
      </c>
    </row>
    <row r="20" spans="1:13" x14ac:dyDescent="0.2">
      <c r="A20" s="24"/>
      <c r="B20" s="25"/>
      <c r="C20" s="46" t="s">
        <v>157</v>
      </c>
      <c r="D20" s="46" t="s">
        <v>158</v>
      </c>
      <c r="E20" s="40" t="s">
        <v>159</v>
      </c>
      <c r="F20" s="26" t="s">
        <v>19</v>
      </c>
      <c r="G20" s="41">
        <v>6.95</v>
      </c>
      <c r="H20" s="17">
        <v>5.21</v>
      </c>
      <c r="I20" s="38">
        <v>1</v>
      </c>
      <c r="J20" s="19" t="s">
        <v>20</v>
      </c>
      <c r="K20" s="54">
        <f t="shared" si="0"/>
        <v>0.2503597122302158</v>
      </c>
      <c r="L20" s="4">
        <f t="shared" si="1"/>
        <v>5.21</v>
      </c>
      <c r="M20" s="4">
        <f t="shared" si="2"/>
        <v>6.95</v>
      </c>
    </row>
    <row r="21" spans="1:13" x14ac:dyDescent="0.2">
      <c r="A21" s="24"/>
      <c r="B21" s="25"/>
      <c r="C21" s="39" t="s">
        <v>58</v>
      </c>
      <c r="D21" s="39" t="s">
        <v>59</v>
      </c>
      <c r="E21" s="40" t="s">
        <v>60</v>
      </c>
      <c r="F21" s="26" t="s">
        <v>19</v>
      </c>
      <c r="G21" s="41" t="s">
        <v>27</v>
      </c>
      <c r="H21" s="17">
        <v>5.2125000000000004</v>
      </c>
      <c r="I21" s="38">
        <v>1</v>
      </c>
      <c r="J21" s="19" t="s">
        <v>20</v>
      </c>
      <c r="K21" s="54">
        <f t="shared" si="0"/>
        <v>0.25</v>
      </c>
      <c r="L21" s="4">
        <f t="shared" si="1"/>
        <v>5.2125000000000004</v>
      </c>
      <c r="M21" s="4">
        <f t="shared" si="2"/>
        <v>6.95</v>
      </c>
    </row>
    <row r="22" spans="1:13" x14ac:dyDescent="0.2">
      <c r="A22" s="24"/>
      <c r="B22" s="25"/>
      <c r="C22" s="39" t="s">
        <v>61</v>
      </c>
      <c r="D22" s="39" t="s">
        <v>62</v>
      </c>
      <c r="E22" s="40" t="s">
        <v>63</v>
      </c>
      <c r="F22" s="26" t="s">
        <v>19</v>
      </c>
      <c r="G22" s="41" t="s">
        <v>27</v>
      </c>
      <c r="H22" s="17">
        <v>5.2125000000000004</v>
      </c>
      <c r="I22" s="38">
        <v>1</v>
      </c>
      <c r="J22" s="19" t="s">
        <v>20</v>
      </c>
      <c r="K22" s="54">
        <f t="shared" si="0"/>
        <v>0.25</v>
      </c>
      <c r="L22" s="4">
        <f t="shared" si="1"/>
        <v>5.2125000000000004</v>
      </c>
      <c r="M22" s="4">
        <f t="shared" si="2"/>
        <v>6.95</v>
      </c>
    </row>
    <row r="23" spans="1:13" x14ac:dyDescent="0.2">
      <c r="A23" s="24"/>
      <c r="B23" s="25"/>
      <c r="C23" s="39" t="s">
        <v>64</v>
      </c>
      <c r="D23" s="39" t="s">
        <v>65</v>
      </c>
      <c r="E23" s="40" t="s">
        <v>66</v>
      </c>
      <c r="F23" s="26" t="s">
        <v>19</v>
      </c>
      <c r="G23" s="41" t="s">
        <v>27</v>
      </c>
      <c r="H23" s="17">
        <v>5.2125000000000004</v>
      </c>
      <c r="I23" s="38">
        <v>1</v>
      </c>
      <c r="J23" s="19" t="s">
        <v>20</v>
      </c>
      <c r="K23" s="54">
        <f t="shared" ref="K23" si="3">1-(H23/G23)</f>
        <v>0.25</v>
      </c>
      <c r="L23" s="4">
        <f t="shared" ref="L23" si="4">H23*I23</f>
        <v>5.2125000000000004</v>
      </c>
      <c r="M23" s="4">
        <f t="shared" ref="M23" si="5">G23*I23</f>
        <v>6.95</v>
      </c>
    </row>
    <row r="24" spans="1:13" x14ac:dyDescent="0.2">
      <c r="A24" s="24"/>
      <c r="B24" s="25"/>
      <c r="C24" s="39" t="s">
        <v>67</v>
      </c>
      <c r="D24" s="39" t="s">
        <v>68</v>
      </c>
      <c r="E24" s="40" t="s">
        <v>69</v>
      </c>
      <c r="F24" s="26" t="s">
        <v>19</v>
      </c>
      <c r="G24" s="41" t="s">
        <v>27</v>
      </c>
      <c r="H24" s="17">
        <v>5.2125000000000004</v>
      </c>
      <c r="I24" s="38">
        <v>1</v>
      </c>
      <c r="J24" s="19" t="s">
        <v>20</v>
      </c>
      <c r="K24" s="54">
        <f t="shared" ref="K24" si="6">1-(H24/G24)</f>
        <v>0.25</v>
      </c>
      <c r="L24" s="4">
        <f t="shared" ref="L24" si="7">H24*I24</f>
        <v>5.2125000000000004</v>
      </c>
      <c r="M24" s="4">
        <f t="shared" ref="M24" si="8">G24*I24</f>
        <v>6.95</v>
      </c>
    </row>
    <row r="25" spans="1:13" x14ac:dyDescent="0.2">
      <c r="A25" s="24"/>
      <c r="B25" s="25"/>
      <c r="C25" s="39" t="s">
        <v>70</v>
      </c>
      <c r="D25" s="39" t="s">
        <v>71</v>
      </c>
      <c r="E25" s="40" t="s">
        <v>72</v>
      </c>
      <c r="F25" s="26" t="s">
        <v>19</v>
      </c>
      <c r="G25" s="41" t="s">
        <v>27</v>
      </c>
      <c r="H25" s="17">
        <v>5.2125000000000004</v>
      </c>
      <c r="I25" s="38">
        <v>1</v>
      </c>
      <c r="J25" s="19" t="s">
        <v>20</v>
      </c>
      <c r="K25" s="54">
        <f t="shared" ref="K25:K56" si="9">1-(H25/G25)</f>
        <v>0.25</v>
      </c>
      <c r="L25" s="4">
        <f t="shared" ref="L25:L60" si="10">H25*I25</f>
        <v>5.2125000000000004</v>
      </c>
      <c r="M25" s="4">
        <f t="shared" ref="M25:M60" si="11">G25*I25</f>
        <v>6.95</v>
      </c>
    </row>
    <row r="26" spans="1:13" x14ac:dyDescent="0.2">
      <c r="A26" s="24"/>
      <c r="B26" s="25"/>
      <c r="C26" s="39" t="s">
        <v>73</v>
      </c>
      <c r="D26" s="39" t="s">
        <v>74</v>
      </c>
      <c r="E26" s="40" t="s">
        <v>75</v>
      </c>
      <c r="F26" s="26" t="s">
        <v>19</v>
      </c>
      <c r="G26" s="41" t="s">
        <v>27</v>
      </c>
      <c r="H26" s="17">
        <v>5.2125000000000004</v>
      </c>
      <c r="I26" s="38">
        <v>1</v>
      </c>
      <c r="J26" s="19" t="s">
        <v>20</v>
      </c>
      <c r="K26" s="54">
        <f t="shared" si="9"/>
        <v>0.25</v>
      </c>
      <c r="L26" s="4">
        <f t="shared" si="10"/>
        <v>5.2125000000000004</v>
      </c>
      <c r="M26" s="4">
        <f t="shared" si="11"/>
        <v>6.95</v>
      </c>
    </row>
    <row r="27" spans="1:13" x14ac:dyDescent="0.2">
      <c r="A27" s="24"/>
      <c r="B27" s="25"/>
      <c r="C27" s="39" t="s">
        <v>76</v>
      </c>
      <c r="D27" s="39" t="s">
        <v>77</v>
      </c>
      <c r="E27" s="40" t="s">
        <v>78</v>
      </c>
      <c r="F27" s="26" t="s">
        <v>19</v>
      </c>
      <c r="G27" s="41" t="s">
        <v>30</v>
      </c>
      <c r="H27" s="27">
        <v>6.7124999999999995</v>
      </c>
      <c r="I27" s="38">
        <v>1</v>
      </c>
      <c r="J27" s="19" t="s">
        <v>20</v>
      </c>
      <c r="K27" s="54">
        <f t="shared" si="9"/>
        <v>0.25</v>
      </c>
      <c r="L27" s="4">
        <f t="shared" si="10"/>
        <v>6.7124999999999995</v>
      </c>
      <c r="M27" s="4">
        <f t="shared" si="11"/>
        <v>8.9499999999999993</v>
      </c>
    </row>
    <row r="28" spans="1:13" ht="25.5" x14ac:dyDescent="0.2">
      <c r="A28" s="24"/>
      <c r="B28" s="25"/>
      <c r="C28" s="39" t="s">
        <v>79</v>
      </c>
      <c r="D28" s="39" t="s">
        <v>80</v>
      </c>
      <c r="E28" s="40" t="s">
        <v>81</v>
      </c>
      <c r="F28" s="26" t="s">
        <v>19</v>
      </c>
      <c r="G28" s="41" t="s">
        <v>24</v>
      </c>
      <c r="H28" s="27">
        <v>4.125</v>
      </c>
      <c r="I28" s="38">
        <v>1</v>
      </c>
      <c r="J28" s="19" t="s">
        <v>20</v>
      </c>
      <c r="K28" s="54">
        <f t="shared" si="9"/>
        <v>0.25</v>
      </c>
      <c r="L28" s="4">
        <f t="shared" si="10"/>
        <v>4.125</v>
      </c>
      <c r="M28" s="4">
        <f t="shared" si="11"/>
        <v>5.5</v>
      </c>
    </row>
    <row r="29" spans="1:13" x14ac:dyDescent="0.2">
      <c r="A29" s="24"/>
      <c r="B29" s="25"/>
      <c r="C29" s="39" t="s">
        <v>82</v>
      </c>
      <c r="D29" s="39" t="s">
        <v>83</v>
      </c>
      <c r="E29" s="40" t="s">
        <v>199</v>
      </c>
      <c r="F29" s="26" t="s">
        <v>19</v>
      </c>
      <c r="G29" s="41" t="s">
        <v>30</v>
      </c>
      <c r="H29" s="27">
        <v>6.7124999999999995</v>
      </c>
      <c r="I29" s="38">
        <v>1</v>
      </c>
      <c r="J29" s="19" t="s">
        <v>20</v>
      </c>
      <c r="K29" s="54">
        <f t="shared" si="9"/>
        <v>0.25</v>
      </c>
      <c r="L29" s="4">
        <f t="shared" si="10"/>
        <v>6.7124999999999995</v>
      </c>
      <c r="M29" s="4">
        <f t="shared" si="11"/>
        <v>8.9499999999999993</v>
      </c>
    </row>
    <row r="30" spans="1:13" x14ac:dyDescent="0.2">
      <c r="A30" s="24"/>
      <c r="B30" s="25"/>
      <c r="C30" s="39" t="s">
        <v>84</v>
      </c>
      <c r="D30" s="39" t="s">
        <v>85</v>
      </c>
      <c r="E30" s="40" t="s">
        <v>86</v>
      </c>
      <c r="F30" s="26" t="s">
        <v>19</v>
      </c>
      <c r="G30" s="41" t="s">
        <v>22</v>
      </c>
      <c r="H30" s="27">
        <v>4.4625000000000004</v>
      </c>
      <c r="I30" s="38">
        <v>1</v>
      </c>
      <c r="J30" s="19" t="s">
        <v>20</v>
      </c>
      <c r="K30" s="54">
        <f t="shared" si="9"/>
        <v>0.25</v>
      </c>
      <c r="L30" s="4">
        <f t="shared" si="10"/>
        <v>4.4625000000000004</v>
      </c>
      <c r="M30" s="4">
        <f t="shared" si="11"/>
        <v>5.95</v>
      </c>
    </row>
    <row r="31" spans="1:13" x14ac:dyDescent="0.2">
      <c r="A31" s="24"/>
      <c r="B31" s="25"/>
      <c r="C31" s="39" t="s">
        <v>87</v>
      </c>
      <c r="D31" s="39" t="s">
        <v>88</v>
      </c>
      <c r="E31" s="40" t="s">
        <v>200</v>
      </c>
      <c r="F31" s="26" t="s">
        <v>19</v>
      </c>
      <c r="G31" s="41" t="s">
        <v>28</v>
      </c>
      <c r="H31" s="27">
        <v>3.7425000000000002</v>
      </c>
      <c r="I31" s="38">
        <v>1</v>
      </c>
      <c r="J31" s="19" t="s">
        <v>20</v>
      </c>
      <c r="K31" s="54">
        <f t="shared" si="9"/>
        <v>0.25</v>
      </c>
      <c r="L31" s="4">
        <f t="shared" si="10"/>
        <v>3.7425000000000002</v>
      </c>
      <c r="M31" s="4">
        <f t="shared" si="11"/>
        <v>4.99</v>
      </c>
    </row>
    <row r="32" spans="1:13" ht="25.5" x14ac:dyDescent="0.2">
      <c r="A32" s="24"/>
      <c r="B32" s="25"/>
      <c r="C32" s="39" t="s">
        <v>89</v>
      </c>
      <c r="D32" s="39" t="s">
        <v>90</v>
      </c>
      <c r="E32" s="40" t="s">
        <v>91</v>
      </c>
      <c r="F32" s="26" t="s">
        <v>19</v>
      </c>
      <c r="G32" s="41" t="s">
        <v>27</v>
      </c>
      <c r="H32" s="27">
        <v>5.2125000000000004</v>
      </c>
      <c r="I32" s="38">
        <v>1</v>
      </c>
      <c r="J32" s="19" t="s">
        <v>20</v>
      </c>
      <c r="K32" s="54">
        <f t="shared" si="9"/>
        <v>0.25</v>
      </c>
      <c r="L32" s="4">
        <f t="shared" si="10"/>
        <v>5.2125000000000004</v>
      </c>
      <c r="M32" s="4">
        <f t="shared" si="11"/>
        <v>6.95</v>
      </c>
    </row>
    <row r="33" spans="1:13" x14ac:dyDescent="0.2">
      <c r="A33" s="24"/>
      <c r="B33" s="25"/>
      <c r="C33" s="39" t="s">
        <v>92</v>
      </c>
      <c r="D33" s="39" t="s">
        <v>93</v>
      </c>
      <c r="E33" s="40" t="s">
        <v>94</v>
      </c>
      <c r="F33" s="26" t="s">
        <v>19</v>
      </c>
      <c r="G33" s="41" t="s">
        <v>27</v>
      </c>
      <c r="H33" s="27">
        <v>5.2125000000000004</v>
      </c>
      <c r="I33" s="38">
        <v>1</v>
      </c>
      <c r="J33" s="19" t="s">
        <v>20</v>
      </c>
      <c r="K33" s="54">
        <f t="shared" si="9"/>
        <v>0.25</v>
      </c>
      <c r="L33" s="4">
        <f t="shared" si="10"/>
        <v>5.2125000000000004</v>
      </c>
      <c r="M33" s="4">
        <f t="shared" si="11"/>
        <v>6.95</v>
      </c>
    </row>
    <row r="34" spans="1:13" x14ac:dyDescent="0.2">
      <c r="A34" s="24"/>
      <c r="B34" s="25"/>
      <c r="C34" s="39" t="s">
        <v>95</v>
      </c>
      <c r="D34" s="39" t="s">
        <v>96</v>
      </c>
      <c r="E34" s="40" t="s">
        <v>97</v>
      </c>
      <c r="F34" s="26" t="s">
        <v>19</v>
      </c>
      <c r="G34" s="41" t="s">
        <v>27</v>
      </c>
      <c r="H34" s="27">
        <v>5.2125000000000004</v>
      </c>
      <c r="I34" s="38">
        <v>1</v>
      </c>
      <c r="J34" s="19" t="s">
        <v>20</v>
      </c>
      <c r="K34" s="54">
        <f t="shared" si="9"/>
        <v>0.25</v>
      </c>
      <c r="L34" s="4">
        <f t="shared" si="10"/>
        <v>5.2125000000000004</v>
      </c>
      <c r="M34" s="4">
        <f t="shared" si="11"/>
        <v>6.95</v>
      </c>
    </row>
    <row r="35" spans="1:13" x14ac:dyDescent="0.2">
      <c r="A35" s="24"/>
      <c r="B35" s="25"/>
      <c r="C35" s="39" t="s">
        <v>98</v>
      </c>
      <c r="D35" s="39" t="s">
        <v>99</v>
      </c>
      <c r="E35" s="40" t="s">
        <v>100</v>
      </c>
      <c r="F35" s="26" t="s">
        <v>19</v>
      </c>
      <c r="G35" s="41" t="s">
        <v>27</v>
      </c>
      <c r="H35" s="27">
        <v>5.2125000000000004</v>
      </c>
      <c r="I35" s="38">
        <v>1</v>
      </c>
      <c r="J35" s="19" t="s">
        <v>20</v>
      </c>
      <c r="K35" s="54">
        <f t="shared" si="9"/>
        <v>0.25</v>
      </c>
      <c r="L35" s="4">
        <f t="shared" si="10"/>
        <v>5.2125000000000004</v>
      </c>
      <c r="M35" s="4">
        <f t="shared" si="11"/>
        <v>6.95</v>
      </c>
    </row>
    <row r="36" spans="1:13" x14ac:dyDescent="0.2">
      <c r="A36" s="24"/>
      <c r="B36" s="25"/>
      <c r="C36" s="39" t="s">
        <v>101</v>
      </c>
      <c r="D36" s="39" t="s">
        <v>102</v>
      </c>
      <c r="E36" s="40" t="s">
        <v>201</v>
      </c>
      <c r="F36" s="26" t="s">
        <v>19</v>
      </c>
      <c r="G36" s="41" t="s">
        <v>29</v>
      </c>
      <c r="H36" s="27">
        <v>3</v>
      </c>
      <c r="I36" s="38">
        <v>1</v>
      </c>
      <c r="J36" s="19" t="s">
        <v>20</v>
      </c>
      <c r="K36" s="54">
        <f t="shared" si="9"/>
        <v>0.25</v>
      </c>
      <c r="L36" s="4">
        <f t="shared" si="10"/>
        <v>3</v>
      </c>
      <c r="M36" s="4">
        <f t="shared" si="11"/>
        <v>4</v>
      </c>
    </row>
    <row r="37" spans="1:13" x14ac:dyDescent="0.2">
      <c r="A37" s="24"/>
      <c r="B37" s="25"/>
      <c r="C37" s="39" t="s">
        <v>103</v>
      </c>
      <c r="D37" s="39" t="s">
        <v>104</v>
      </c>
      <c r="E37" s="40" t="s">
        <v>202</v>
      </c>
      <c r="F37" s="26" t="s">
        <v>19</v>
      </c>
      <c r="G37" s="41" t="s">
        <v>29</v>
      </c>
      <c r="H37" s="27">
        <v>3</v>
      </c>
      <c r="I37" s="38">
        <v>1</v>
      </c>
      <c r="J37" s="19" t="s">
        <v>20</v>
      </c>
      <c r="K37" s="54">
        <f t="shared" si="9"/>
        <v>0.25</v>
      </c>
      <c r="L37" s="4">
        <f t="shared" si="10"/>
        <v>3</v>
      </c>
      <c r="M37" s="4">
        <f t="shared" si="11"/>
        <v>4</v>
      </c>
    </row>
    <row r="38" spans="1:13" x14ac:dyDescent="0.2">
      <c r="A38" s="24"/>
      <c r="B38" s="25"/>
      <c r="C38" s="39" t="s">
        <v>105</v>
      </c>
      <c r="D38" s="39" t="s">
        <v>106</v>
      </c>
      <c r="E38" s="40" t="s">
        <v>107</v>
      </c>
      <c r="F38" s="26" t="s">
        <v>19</v>
      </c>
      <c r="G38" s="41" t="s">
        <v>26</v>
      </c>
      <c r="H38" s="27">
        <v>3.375</v>
      </c>
      <c r="I38" s="38">
        <v>1</v>
      </c>
      <c r="J38" s="19" t="s">
        <v>20</v>
      </c>
      <c r="K38" s="54">
        <f t="shared" si="9"/>
        <v>0.25</v>
      </c>
      <c r="L38" s="4">
        <f t="shared" si="10"/>
        <v>3.375</v>
      </c>
      <c r="M38" s="4">
        <f t="shared" si="11"/>
        <v>4.5</v>
      </c>
    </row>
    <row r="39" spans="1:13" x14ac:dyDescent="0.2">
      <c r="A39" s="24"/>
      <c r="B39" s="25"/>
      <c r="C39" s="39" t="s">
        <v>108</v>
      </c>
      <c r="D39" s="39" t="s">
        <v>109</v>
      </c>
      <c r="E39" s="40" t="s">
        <v>110</v>
      </c>
      <c r="F39" s="26" t="s">
        <v>19</v>
      </c>
      <c r="G39" s="41" t="s">
        <v>153</v>
      </c>
      <c r="H39" s="27">
        <v>3.3449999999999998</v>
      </c>
      <c r="I39" s="38">
        <v>1</v>
      </c>
      <c r="J39" s="19" t="s">
        <v>20</v>
      </c>
      <c r="K39" s="54">
        <f t="shared" si="9"/>
        <v>0.25</v>
      </c>
      <c r="L39" s="4">
        <f t="shared" si="10"/>
        <v>3.3449999999999998</v>
      </c>
      <c r="M39" s="4">
        <f t="shared" si="11"/>
        <v>4.46</v>
      </c>
    </row>
    <row r="40" spans="1:13" x14ac:dyDescent="0.2">
      <c r="A40" s="24"/>
      <c r="B40" s="25"/>
      <c r="C40" s="39" t="s">
        <v>111</v>
      </c>
      <c r="D40" s="39" t="s">
        <v>112</v>
      </c>
      <c r="E40" s="40" t="s">
        <v>113</v>
      </c>
      <c r="F40" s="26" t="s">
        <v>19</v>
      </c>
      <c r="G40" s="41" t="s">
        <v>29</v>
      </c>
      <c r="H40" s="27">
        <v>3</v>
      </c>
      <c r="I40" s="38">
        <v>1</v>
      </c>
      <c r="J40" s="19" t="s">
        <v>20</v>
      </c>
      <c r="K40" s="54">
        <f t="shared" si="9"/>
        <v>0.25</v>
      </c>
      <c r="L40" s="4">
        <f t="shared" si="10"/>
        <v>3</v>
      </c>
      <c r="M40" s="4">
        <f t="shared" si="11"/>
        <v>4</v>
      </c>
    </row>
    <row r="41" spans="1:13" x14ac:dyDescent="0.2">
      <c r="A41" s="24"/>
      <c r="B41" s="25"/>
      <c r="C41" s="39" t="s">
        <v>114</v>
      </c>
      <c r="D41" s="39" t="s">
        <v>115</v>
      </c>
      <c r="E41" s="40" t="s">
        <v>116</v>
      </c>
      <c r="F41" s="26" t="s">
        <v>19</v>
      </c>
      <c r="G41" s="41" t="s">
        <v>22</v>
      </c>
      <c r="H41" s="27">
        <v>4.4625000000000004</v>
      </c>
      <c r="I41" s="38">
        <v>1</v>
      </c>
      <c r="J41" s="19" t="s">
        <v>20</v>
      </c>
      <c r="K41" s="54">
        <f t="shared" si="9"/>
        <v>0.25</v>
      </c>
      <c r="L41" s="4">
        <f t="shared" si="10"/>
        <v>4.4625000000000004</v>
      </c>
      <c r="M41" s="4">
        <f t="shared" si="11"/>
        <v>5.95</v>
      </c>
    </row>
    <row r="42" spans="1:13" x14ac:dyDescent="0.2">
      <c r="A42" s="24"/>
      <c r="B42" s="25"/>
      <c r="C42" s="39" t="s">
        <v>117</v>
      </c>
      <c r="D42" s="39" t="s">
        <v>118</v>
      </c>
      <c r="E42" s="40" t="s">
        <v>203</v>
      </c>
      <c r="F42" s="26" t="s">
        <v>19</v>
      </c>
      <c r="G42" s="41" t="s">
        <v>27</v>
      </c>
      <c r="H42" s="27">
        <v>5.2125000000000004</v>
      </c>
      <c r="I42" s="38">
        <v>1</v>
      </c>
      <c r="J42" s="19" t="s">
        <v>20</v>
      </c>
      <c r="K42" s="54">
        <f t="shared" si="9"/>
        <v>0.25</v>
      </c>
      <c r="L42" s="4">
        <f t="shared" si="10"/>
        <v>5.2125000000000004</v>
      </c>
      <c r="M42" s="4">
        <f t="shared" si="11"/>
        <v>6.95</v>
      </c>
    </row>
    <row r="43" spans="1:13" x14ac:dyDescent="0.2">
      <c r="A43" s="24"/>
      <c r="B43" s="25"/>
      <c r="C43" s="39" t="s">
        <v>119</v>
      </c>
      <c r="D43" s="39" t="s">
        <v>120</v>
      </c>
      <c r="E43" s="40" t="s">
        <v>204</v>
      </c>
      <c r="F43" s="26" t="s">
        <v>19</v>
      </c>
      <c r="G43" s="41" t="s">
        <v>27</v>
      </c>
      <c r="H43" s="27">
        <v>5.2125000000000004</v>
      </c>
      <c r="I43" s="38">
        <v>1</v>
      </c>
      <c r="J43" s="19" t="s">
        <v>20</v>
      </c>
      <c r="K43" s="54">
        <f t="shared" si="9"/>
        <v>0.25</v>
      </c>
      <c r="L43" s="4">
        <f t="shared" si="10"/>
        <v>5.2125000000000004</v>
      </c>
      <c r="M43" s="4">
        <f t="shared" si="11"/>
        <v>6.95</v>
      </c>
    </row>
    <row r="44" spans="1:13" x14ac:dyDescent="0.2">
      <c r="A44" s="24"/>
      <c r="B44" s="25"/>
      <c r="C44" s="39" t="s">
        <v>121</v>
      </c>
      <c r="D44" s="39" t="s">
        <v>122</v>
      </c>
      <c r="E44" s="40" t="s">
        <v>123</v>
      </c>
      <c r="F44" s="26" t="s">
        <v>19</v>
      </c>
      <c r="G44" s="41" t="s">
        <v>21</v>
      </c>
      <c r="H44" s="27">
        <v>5.9625000000000004</v>
      </c>
      <c r="I44" s="38">
        <v>1</v>
      </c>
      <c r="J44" s="19" t="s">
        <v>20</v>
      </c>
      <c r="K44" s="54">
        <f t="shared" si="9"/>
        <v>0.25</v>
      </c>
      <c r="L44" s="4">
        <f t="shared" si="10"/>
        <v>5.9625000000000004</v>
      </c>
      <c r="M44" s="4">
        <f t="shared" si="11"/>
        <v>7.95</v>
      </c>
    </row>
    <row r="45" spans="1:13" x14ac:dyDescent="0.2">
      <c r="A45" s="24"/>
      <c r="B45" s="25"/>
      <c r="C45" s="39" t="s">
        <v>124</v>
      </c>
      <c r="D45" s="39" t="s">
        <v>125</v>
      </c>
      <c r="E45" s="40" t="s">
        <v>126</v>
      </c>
      <c r="F45" s="26" t="s">
        <v>19</v>
      </c>
      <c r="G45" s="41" t="s">
        <v>22</v>
      </c>
      <c r="H45" s="27">
        <v>4.4625000000000004</v>
      </c>
      <c r="I45" s="38">
        <v>1</v>
      </c>
      <c r="J45" s="19" t="s">
        <v>20</v>
      </c>
      <c r="K45" s="54">
        <f t="shared" si="9"/>
        <v>0.25</v>
      </c>
      <c r="L45" s="4">
        <f t="shared" si="10"/>
        <v>4.4625000000000004</v>
      </c>
      <c r="M45" s="4">
        <f t="shared" si="11"/>
        <v>5.95</v>
      </c>
    </row>
    <row r="46" spans="1:13" x14ac:dyDescent="0.2">
      <c r="A46" s="24"/>
      <c r="B46" s="25"/>
      <c r="C46" s="39" t="s">
        <v>127</v>
      </c>
      <c r="D46" s="39" t="s">
        <v>128</v>
      </c>
      <c r="E46" s="40" t="s">
        <v>129</v>
      </c>
      <c r="F46" s="26" t="s">
        <v>19</v>
      </c>
      <c r="G46" s="41" t="s">
        <v>154</v>
      </c>
      <c r="H46" s="27">
        <v>11.962499999999999</v>
      </c>
      <c r="I46" s="38">
        <v>1</v>
      </c>
      <c r="J46" s="19" t="s">
        <v>20</v>
      </c>
      <c r="K46" s="54">
        <f t="shared" si="9"/>
        <v>0.25000000000000011</v>
      </c>
      <c r="L46" s="4">
        <f t="shared" si="10"/>
        <v>11.962499999999999</v>
      </c>
      <c r="M46" s="4">
        <f t="shared" si="11"/>
        <v>15.95</v>
      </c>
    </row>
    <row r="47" spans="1:13" x14ac:dyDescent="0.2">
      <c r="A47" s="24"/>
      <c r="B47" s="25"/>
      <c r="C47" s="39" t="s">
        <v>130</v>
      </c>
      <c r="D47" s="39" t="s">
        <v>131</v>
      </c>
      <c r="E47" s="40" t="s">
        <v>132</v>
      </c>
      <c r="F47" s="26" t="s">
        <v>19</v>
      </c>
      <c r="G47" s="41" t="s">
        <v>27</v>
      </c>
      <c r="H47" s="27">
        <v>5.2125000000000004</v>
      </c>
      <c r="I47" s="38">
        <v>1</v>
      </c>
      <c r="J47" s="19" t="s">
        <v>20</v>
      </c>
      <c r="K47" s="54">
        <f t="shared" si="9"/>
        <v>0.25</v>
      </c>
      <c r="L47" s="4">
        <f t="shared" si="10"/>
        <v>5.2125000000000004</v>
      </c>
      <c r="M47" s="4">
        <f t="shared" si="11"/>
        <v>6.95</v>
      </c>
    </row>
    <row r="48" spans="1:13" x14ac:dyDescent="0.2">
      <c r="A48" s="24"/>
      <c r="B48" s="25"/>
      <c r="C48" s="39" t="s">
        <v>133</v>
      </c>
      <c r="D48" s="39" t="s">
        <v>134</v>
      </c>
      <c r="E48" s="40" t="s">
        <v>135</v>
      </c>
      <c r="F48" s="26" t="s">
        <v>19</v>
      </c>
      <c r="G48" s="41" t="s">
        <v>22</v>
      </c>
      <c r="H48" s="27">
        <v>4.4625000000000004</v>
      </c>
      <c r="I48" s="38">
        <v>1</v>
      </c>
      <c r="J48" s="19" t="s">
        <v>20</v>
      </c>
      <c r="K48" s="54">
        <f t="shared" si="9"/>
        <v>0.25</v>
      </c>
      <c r="L48" s="4">
        <f t="shared" si="10"/>
        <v>4.4625000000000004</v>
      </c>
      <c r="M48" s="4">
        <f t="shared" si="11"/>
        <v>5.95</v>
      </c>
    </row>
    <row r="49" spans="1:13" x14ac:dyDescent="0.2">
      <c r="A49" s="24"/>
      <c r="B49" s="25"/>
      <c r="C49" s="46" t="s">
        <v>172</v>
      </c>
      <c r="D49" s="46" t="s">
        <v>173</v>
      </c>
      <c r="E49" s="40" t="s">
        <v>174</v>
      </c>
      <c r="F49" s="26" t="s">
        <v>19</v>
      </c>
      <c r="G49" s="41">
        <v>6.95</v>
      </c>
      <c r="H49" s="27">
        <v>5.21</v>
      </c>
      <c r="I49" s="38">
        <v>1</v>
      </c>
      <c r="J49" s="19" t="s">
        <v>20</v>
      </c>
      <c r="K49" s="54">
        <f t="shared" si="9"/>
        <v>0.2503597122302158</v>
      </c>
      <c r="L49" s="4">
        <f t="shared" si="10"/>
        <v>5.21</v>
      </c>
      <c r="M49" s="4">
        <f t="shared" si="11"/>
        <v>6.95</v>
      </c>
    </row>
    <row r="50" spans="1:13" x14ac:dyDescent="0.2">
      <c r="A50" s="24"/>
      <c r="B50" s="25"/>
      <c r="C50" s="39" t="s">
        <v>136</v>
      </c>
      <c r="D50" s="39" t="s">
        <v>137</v>
      </c>
      <c r="E50" s="40" t="s">
        <v>138</v>
      </c>
      <c r="F50" s="26" t="s">
        <v>19</v>
      </c>
      <c r="G50" s="41" t="s">
        <v>31</v>
      </c>
      <c r="H50" s="27">
        <v>5.2424999999999997</v>
      </c>
      <c r="I50" s="38">
        <v>1</v>
      </c>
      <c r="J50" s="19" t="s">
        <v>20</v>
      </c>
      <c r="K50" s="54">
        <f t="shared" si="9"/>
        <v>0.25000000000000011</v>
      </c>
      <c r="L50" s="4">
        <f t="shared" si="10"/>
        <v>5.2424999999999997</v>
      </c>
      <c r="M50" s="4">
        <f t="shared" si="11"/>
        <v>6.99</v>
      </c>
    </row>
    <row r="51" spans="1:13" x14ac:dyDescent="0.2">
      <c r="A51" s="24"/>
      <c r="B51" s="25"/>
      <c r="C51" s="46" t="s">
        <v>177</v>
      </c>
      <c r="D51" s="46" t="s">
        <v>176</v>
      </c>
      <c r="E51" s="40" t="s">
        <v>175</v>
      </c>
      <c r="F51" s="26" t="s">
        <v>19</v>
      </c>
      <c r="G51" s="41">
        <v>6.95</v>
      </c>
      <c r="H51" s="27">
        <v>5.21</v>
      </c>
      <c r="I51" s="38">
        <v>1</v>
      </c>
      <c r="J51" s="19" t="s">
        <v>20</v>
      </c>
      <c r="K51" s="54">
        <f t="shared" si="9"/>
        <v>0.2503597122302158</v>
      </c>
      <c r="L51" s="4">
        <f t="shared" si="10"/>
        <v>5.21</v>
      </c>
      <c r="M51" s="4">
        <f t="shared" si="11"/>
        <v>6.95</v>
      </c>
    </row>
    <row r="52" spans="1:13" x14ac:dyDescent="0.2">
      <c r="A52" s="24"/>
      <c r="B52" s="25"/>
      <c r="C52" s="39" t="s">
        <v>139</v>
      </c>
      <c r="D52" s="39" t="s">
        <v>140</v>
      </c>
      <c r="E52" s="40" t="s">
        <v>141</v>
      </c>
      <c r="F52" s="26" t="s">
        <v>19</v>
      </c>
      <c r="G52" s="41" t="s">
        <v>31</v>
      </c>
      <c r="H52" s="27">
        <v>5.2424999999999997</v>
      </c>
      <c r="I52" s="38">
        <v>1</v>
      </c>
      <c r="J52" s="19" t="s">
        <v>20</v>
      </c>
      <c r="K52" s="54">
        <f t="shared" si="9"/>
        <v>0.25000000000000011</v>
      </c>
      <c r="L52" s="4">
        <f t="shared" si="10"/>
        <v>5.2424999999999997</v>
      </c>
      <c r="M52" s="4">
        <f t="shared" si="11"/>
        <v>6.99</v>
      </c>
    </row>
    <row r="53" spans="1:13" x14ac:dyDescent="0.2">
      <c r="A53" s="24"/>
      <c r="B53" s="25"/>
      <c r="C53" s="39" t="s">
        <v>142</v>
      </c>
      <c r="D53" s="39" t="s">
        <v>143</v>
      </c>
      <c r="E53" s="40" t="s">
        <v>144</v>
      </c>
      <c r="F53" s="26" t="s">
        <v>19</v>
      </c>
      <c r="G53" s="41" t="s">
        <v>25</v>
      </c>
      <c r="H53" s="27">
        <v>3.7125000000000004</v>
      </c>
      <c r="I53" s="38">
        <v>1</v>
      </c>
      <c r="J53" s="19" t="s">
        <v>20</v>
      </c>
      <c r="K53" s="54">
        <f t="shared" si="9"/>
        <v>0.25</v>
      </c>
      <c r="L53" s="4">
        <f t="shared" si="10"/>
        <v>3.7125000000000004</v>
      </c>
      <c r="M53" s="4">
        <f t="shared" si="11"/>
        <v>4.95</v>
      </c>
    </row>
    <row r="54" spans="1:13" x14ac:dyDescent="0.2">
      <c r="A54" s="24"/>
      <c r="B54" s="25"/>
      <c r="C54" s="39" t="s">
        <v>145</v>
      </c>
      <c r="D54" s="39" t="s">
        <v>146</v>
      </c>
      <c r="E54" s="40" t="s">
        <v>205</v>
      </c>
      <c r="F54" s="26" t="s">
        <v>19</v>
      </c>
      <c r="G54" s="41" t="s">
        <v>27</v>
      </c>
      <c r="H54" s="27">
        <v>5.2125000000000004</v>
      </c>
      <c r="I54" s="38">
        <v>1</v>
      </c>
      <c r="J54" s="19" t="s">
        <v>20</v>
      </c>
      <c r="K54" s="54">
        <f t="shared" si="9"/>
        <v>0.25</v>
      </c>
      <c r="L54" s="4">
        <f t="shared" si="10"/>
        <v>5.2125000000000004</v>
      </c>
      <c r="M54" s="4">
        <f t="shared" si="11"/>
        <v>6.95</v>
      </c>
    </row>
    <row r="55" spans="1:13" x14ac:dyDescent="0.2">
      <c r="A55" s="44"/>
      <c r="B55" s="45"/>
      <c r="C55" s="39" t="s">
        <v>147</v>
      </c>
      <c r="D55" s="39" t="s">
        <v>148</v>
      </c>
      <c r="E55" s="40" t="s">
        <v>206</v>
      </c>
      <c r="F55" s="26" t="s">
        <v>19</v>
      </c>
      <c r="G55" s="41" t="s">
        <v>155</v>
      </c>
      <c r="H55" s="43">
        <v>2.2425000000000002</v>
      </c>
      <c r="I55" s="42">
        <v>1</v>
      </c>
      <c r="J55" s="19" t="s">
        <v>20</v>
      </c>
      <c r="K55" s="54">
        <f t="shared" si="9"/>
        <v>0.25</v>
      </c>
      <c r="L55" s="4">
        <f t="shared" si="10"/>
        <v>2.2425000000000002</v>
      </c>
      <c r="M55" s="4">
        <f t="shared" si="11"/>
        <v>2.99</v>
      </c>
    </row>
    <row r="56" spans="1:13" x14ac:dyDescent="0.2">
      <c r="A56" s="44"/>
      <c r="B56" s="45"/>
      <c r="C56" s="39" t="s">
        <v>149</v>
      </c>
      <c r="D56" s="39" t="s">
        <v>150</v>
      </c>
      <c r="E56" s="40" t="s">
        <v>151</v>
      </c>
      <c r="F56" s="26" t="s">
        <v>19</v>
      </c>
      <c r="G56" s="41" t="s">
        <v>156</v>
      </c>
      <c r="H56" s="43">
        <v>7.4924999999999997</v>
      </c>
      <c r="I56" s="42">
        <v>1</v>
      </c>
      <c r="J56" s="19" t="s">
        <v>20</v>
      </c>
      <c r="K56" s="54">
        <f t="shared" si="9"/>
        <v>0.25</v>
      </c>
      <c r="L56" s="4">
        <f t="shared" si="10"/>
        <v>7.4924999999999997</v>
      </c>
      <c r="M56" s="4">
        <f t="shared" si="11"/>
        <v>9.99</v>
      </c>
    </row>
    <row r="57" spans="1:13" x14ac:dyDescent="0.2">
      <c r="A57" s="3"/>
      <c r="B57" s="5"/>
      <c r="C57" s="14"/>
      <c r="D57" s="14"/>
      <c r="E57" s="3"/>
      <c r="F57" s="3"/>
      <c r="G57" s="4"/>
      <c r="H57" s="4"/>
      <c r="I57" s="20"/>
      <c r="K57" s="54"/>
      <c r="L57" s="4"/>
      <c r="M57" s="4"/>
    </row>
    <row r="58" spans="1:13" x14ac:dyDescent="0.2">
      <c r="A58" s="3"/>
      <c r="B58" s="5"/>
      <c r="C58" s="56" t="s">
        <v>184</v>
      </c>
      <c r="D58" s="56" t="s">
        <v>185</v>
      </c>
      <c r="E58" s="44" t="s">
        <v>186</v>
      </c>
      <c r="F58" s="44" t="s">
        <v>19</v>
      </c>
      <c r="G58" s="43" t="s">
        <v>187</v>
      </c>
      <c r="H58" s="43" t="s">
        <v>187</v>
      </c>
      <c r="I58" s="57">
        <v>1</v>
      </c>
      <c r="J58" s="58" t="s">
        <v>193</v>
      </c>
      <c r="K58" s="54">
        <v>0</v>
      </c>
      <c r="L58" s="4">
        <f t="shared" si="10"/>
        <v>14.99</v>
      </c>
      <c r="M58" s="4">
        <f t="shared" si="11"/>
        <v>14.99</v>
      </c>
    </row>
    <row r="59" spans="1:13" x14ac:dyDescent="0.2">
      <c r="A59" s="3"/>
      <c r="B59" s="5"/>
      <c r="C59" s="56" t="s">
        <v>188</v>
      </c>
      <c r="D59" s="56" t="s">
        <v>183</v>
      </c>
      <c r="E59" s="44" t="s">
        <v>189</v>
      </c>
      <c r="F59" s="44" t="s">
        <v>19</v>
      </c>
      <c r="G59" s="43" t="s">
        <v>190</v>
      </c>
      <c r="H59" s="43" t="s">
        <v>190</v>
      </c>
      <c r="I59" s="57">
        <v>1</v>
      </c>
      <c r="J59" s="58" t="s">
        <v>193</v>
      </c>
      <c r="K59" s="54">
        <v>0</v>
      </c>
      <c r="L59" s="4">
        <f t="shared" si="10"/>
        <v>14.95</v>
      </c>
      <c r="M59" s="4">
        <f t="shared" si="11"/>
        <v>14.95</v>
      </c>
    </row>
    <row r="60" spans="1:13" x14ac:dyDescent="0.2">
      <c r="A60" s="3"/>
      <c r="B60" s="5"/>
      <c r="C60" s="56" t="s">
        <v>191</v>
      </c>
      <c r="D60" s="56" t="s">
        <v>185</v>
      </c>
      <c r="E60" s="44" t="s">
        <v>192</v>
      </c>
      <c r="F60" s="44" t="s">
        <v>19</v>
      </c>
      <c r="G60" s="43">
        <v>5</v>
      </c>
      <c r="H60" s="43">
        <v>5</v>
      </c>
      <c r="I60" s="57">
        <v>1</v>
      </c>
      <c r="J60" s="58" t="s">
        <v>193</v>
      </c>
      <c r="K60" s="54">
        <v>0</v>
      </c>
      <c r="L60" s="4">
        <f t="shared" si="10"/>
        <v>5</v>
      </c>
      <c r="M60" s="4">
        <f t="shared" si="11"/>
        <v>5</v>
      </c>
    </row>
    <row r="61" spans="1:13" x14ac:dyDescent="0.2">
      <c r="A61" s="3"/>
      <c r="B61" s="5"/>
      <c r="C61" s="14"/>
      <c r="D61" s="14"/>
      <c r="E61" s="3"/>
      <c r="F61" s="3"/>
      <c r="G61" s="4"/>
      <c r="H61" s="4"/>
      <c r="I61" s="20"/>
      <c r="K61" s="54"/>
      <c r="L61" s="55">
        <f>SUM(L7:L60)</f>
        <v>275.62750000000017</v>
      </c>
      <c r="M61" s="55">
        <f>SUM(M7:M60)</f>
        <v>344.96999999999991</v>
      </c>
    </row>
    <row r="62" spans="1:13" x14ac:dyDescent="0.2">
      <c r="A62" s="3"/>
      <c r="B62" s="5"/>
      <c r="C62" s="14"/>
      <c r="D62" s="14"/>
      <c r="E62" s="3"/>
      <c r="F62" s="3"/>
      <c r="G62" s="4"/>
      <c r="H62" s="4"/>
      <c r="I62" s="20"/>
      <c r="K62" s="54"/>
      <c r="L62" s="4"/>
      <c r="M62" s="4"/>
    </row>
    <row r="63" spans="1:13" x14ac:dyDescent="0.2">
      <c r="A63" s="3"/>
      <c r="B63" s="5"/>
      <c r="C63" s="14"/>
      <c r="D63" s="14"/>
      <c r="E63" s="3"/>
      <c r="F63" s="3"/>
      <c r="G63" s="4"/>
      <c r="H63" s="4"/>
      <c r="I63" s="20"/>
      <c r="K63" s="54"/>
      <c r="L63" s="4"/>
      <c r="M63" s="4"/>
    </row>
    <row r="64" spans="1:13" x14ac:dyDescent="0.2">
      <c r="A64" s="3"/>
      <c r="B64" s="5"/>
      <c r="C64" s="14"/>
      <c r="D64" s="14"/>
      <c r="E64" s="3"/>
      <c r="F64" s="3"/>
      <c r="G64" s="4"/>
      <c r="H64" s="4"/>
      <c r="I64" s="20"/>
      <c r="K64" s="54"/>
      <c r="L64" s="4"/>
      <c r="M64" s="4"/>
    </row>
    <row r="65" spans="1:13" x14ac:dyDescent="0.2">
      <c r="A65" s="3"/>
      <c r="B65" s="5"/>
      <c r="C65" s="14"/>
      <c r="D65" s="14"/>
      <c r="E65" s="3"/>
      <c r="F65" s="3"/>
      <c r="G65" s="4"/>
      <c r="H65" s="4"/>
      <c r="I65" s="20"/>
      <c r="K65" s="54"/>
      <c r="L65" s="4"/>
      <c r="M65" s="4"/>
    </row>
    <row r="66" spans="1:13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13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13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13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13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13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13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13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13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13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13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13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13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13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13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2013-12-11T16:18:09Z</cp:lastPrinted>
  <dcterms:created xsi:type="dcterms:W3CDTF">2006-11-18T02:25:30Z</dcterms:created>
  <dcterms:modified xsi:type="dcterms:W3CDTF">2018-07-03T14:00:36Z</dcterms:modified>
</cp:coreProperties>
</file>