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6 13 2018 STARTING OVER\Bundles to ck and revise\DO NOT NEED TO REVIEW NOT SHORT\"/>
    </mc:Choice>
  </mc:AlternateContent>
  <bookViews>
    <workbookView xWindow="1845" yWindow="855" windowWidth="15630" windowHeight="11760"/>
  </bookViews>
  <sheets>
    <sheet name="Bundle Submission Detail" sheetId="3" r:id="rId1"/>
  </sheets>
  <definedNames>
    <definedName name="_xlnm.Print_Area" localSheetId="0">'Bundle Submission Detail'!$A$1:$J$28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calcChain.xml><?xml version="1.0" encoding="utf-8"?>
<calcChain xmlns="http://schemas.openxmlformats.org/spreadsheetml/2006/main">
  <c r="L3" i="3" l="1"/>
  <c r="L4" i="3"/>
  <c r="L26" i="3"/>
  <c r="M25" i="3"/>
  <c r="L25" i="3"/>
  <c r="K25" i="3"/>
  <c r="M24" i="3"/>
  <c r="L24" i="3"/>
  <c r="K24" i="3"/>
  <c r="M22" i="3"/>
  <c r="L22" i="3"/>
  <c r="K22" i="3"/>
  <c r="K8" i="3" l="1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M7" i="3"/>
  <c r="L7" i="3"/>
  <c r="K7" i="3"/>
  <c r="L23" i="3" l="1"/>
  <c r="M23" i="3"/>
</calcChain>
</file>

<file path=xl/sharedStrings.xml><?xml version="1.0" encoding="utf-8"?>
<sst xmlns="http://schemas.openxmlformats.org/spreadsheetml/2006/main" count="124" uniqueCount="91">
  <si>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</si>
  <si>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</si>
  <si>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</si>
  <si>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</si>
  <si>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</si>
  <si>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</si>
  <si>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</si>
  <si>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</si>
  <si>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</si>
  <si>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</si>
  <si>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</si>
  <si>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</si>
  <si>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</si>
  <si>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</si>
  <si>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</si>
  <si>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</si>
  <si>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</si>
  <si>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</si>
  <si>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</si>
  <si>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</si>
  <si>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BISCUIT AND THE LOST TEDDY BEAR</t>
  </si>
  <si>
    <t>BISCUIT FINDS A FRIEND</t>
  </si>
  <si>
    <t>BUBBLE TROUBLE</t>
  </si>
  <si>
    <t>DANDELION SEED, THE</t>
  </si>
  <si>
    <t>DAVID GOES TO SCHOOL</t>
  </si>
  <si>
    <t>HIDING PHIL</t>
  </si>
  <si>
    <t>LIBERTY BELL, THE</t>
  </si>
  <si>
    <t>MOO BIRD</t>
  </si>
  <si>
    <t>MY MOUTH</t>
  </si>
  <si>
    <t>NO, DAVID!</t>
  </si>
  <si>
    <t>NOT A BOX</t>
  </si>
  <si>
    <t>PIG AND PUG</t>
  </si>
  <si>
    <t>0545451590</t>
  </si>
  <si>
    <t>0439650348</t>
  </si>
  <si>
    <t>0516264737</t>
  </si>
  <si>
    <t>0545648734</t>
  </si>
  <si>
    <t>0439321719</t>
  </si>
  <si>
    <t>0545729394</t>
  </si>
  <si>
    <t>051624485X</t>
  </si>
  <si>
    <t>0545825024</t>
  </si>
  <si>
    <t>0516221310</t>
  </si>
  <si>
    <t>0545908493</t>
  </si>
  <si>
    <t>0590930036</t>
  </si>
  <si>
    <t>0545228581</t>
  </si>
  <si>
    <t>1338036386</t>
  </si>
  <si>
    <t>0439773717</t>
  </si>
  <si>
    <t>043959426X</t>
  </si>
  <si>
    <t>9780545451598</t>
  </si>
  <si>
    <t>9780439650342</t>
  </si>
  <si>
    <t>9780516264738</t>
  </si>
  <si>
    <t>9780545648738</t>
  </si>
  <si>
    <t>9780439321716</t>
  </si>
  <si>
    <t>9780545729390</t>
  </si>
  <si>
    <t>9780516244853</t>
  </si>
  <si>
    <t>9780545825023</t>
  </si>
  <si>
    <t>9780516221311</t>
  </si>
  <si>
    <t>9780545908498</t>
  </si>
  <si>
    <t>9780590930031</t>
  </si>
  <si>
    <t>9780545228589</t>
  </si>
  <si>
    <t>9781338036381</t>
  </si>
  <si>
    <t>9780439773713</t>
  </si>
  <si>
    <t>9780439594264</t>
  </si>
  <si>
    <t xml:space="preserve">0545499429    </t>
  </si>
  <si>
    <t xml:space="preserve">9780545499422 </t>
  </si>
  <si>
    <t>BIG BUG DUG</t>
  </si>
  <si>
    <t>YOUR MUSCLES</t>
  </si>
  <si>
    <t>SLITHER, SNAKE!</t>
  </si>
  <si>
    <t>PB</t>
  </si>
  <si>
    <t>Library Publishing</t>
  </si>
  <si>
    <t>Scholastic</t>
  </si>
  <si>
    <t>901191809</t>
  </si>
  <si>
    <t>$57.00 (Price $57.00 + Free Delivery)</t>
  </si>
  <si>
    <t>0545852412</t>
  </si>
  <si>
    <t>9780545852418</t>
  </si>
  <si>
    <t>GUIDED READING LEVEL PACK MANAGEMENT GUIDE</t>
  </si>
  <si>
    <t>UO</t>
  </si>
  <si>
    <t>GUIDED READING COLLECTION LEVEL F (1 copy of 15 titles, 1 TG)</t>
  </si>
  <si>
    <t>Scholastic Inc.</t>
  </si>
  <si>
    <t>278314</t>
  </si>
  <si>
    <t>LEVEL BOOKROOM LEVEL F STICKER ROLL</t>
  </si>
  <si>
    <t>CRS</t>
  </si>
  <si>
    <t>0545677483</t>
  </si>
  <si>
    <t>9780545677486</t>
  </si>
  <si>
    <t>GUIDED READING NONFICTION FOCUS 2ND ED LEVEL F STICKER SHEET</t>
  </si>
  <si>
    <t>REVIEW</t>
  </si>
  <si>
    <t>Overcharge %:</t>
  </si>
  <si>
    <t>List Price Overcharge:</t>
  </si>
  <si>
    <t>Discount %</t>
  </si>
  <si>
    <t>DOE Discount Price</t>
  </si>
  <si>
    <t>Full Price</t>
  </si>
  <si>
    <t>($57.00 - $95.50)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</si>
</sst>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0.0%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 wrapText="1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164" fontId="0" fillId="3" borderId="0" xfId="0" applyNumberForma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49" fontId="6" fillId="0" borderId="4" xfId="0" applyNumberFormat="1" applyFont="1" applyBorder="1" applyAlignment="1" applyProtection="1">
      <alignment horizontal="center" vertical="top" wrapText="1" readingOrder="1"/>
      <protection locked="0"/>
    </xf>
    <xf numFmtId="164" fontId="0" fillId="0" borderId="0" xfId="0" applyNumberFormat="1"/>
    <xf numFmtId="0" fontId="5" fillId="5" borderId="0" xfId="0" applyFont="1" applyFill="1" applyBorder="1" applyAlignment="1">
      <alignment horizontal="right" vertical="center"/>
    </xf>
    <xf numFmtId="166" fontId="5" fillId="5" borderId="0" xfId="1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0" fillId="3" borderId="0" xfId="0" applyFill="1" applyBorder="1"/>
    <xf numFmtId="0" fontId="5" fillId="6" borderId="0" xfId="0" applyFont="1" applyFill="1" applyBorder="1"/>
    <xf numFmtId="0" fontId="0" fillId="6" borderId="0" xfId="0" applyFill="1" applyBorder="1"/>
    <xf numFmtId="9" fontId="0" fillId="3" borderId="0" xfId="0" applyNumberFormat="1" applyFill="1" applyBorder="1"/>
    <xf numFmtId="164" fontId="0" fillId="3" borderId="0" xfId="0" applyNumberFormat="1" applyFill="1" applyBorder="1"/>
    <xf numFmtId="164" fontId="2" fillId="5" borderId="0" xfId="0" applyNumberFormat="1" applyFont="1" applyFill="1" applyBorder="1"/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2" fillId="5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3"/>
  <sheetViews>
    <sheetView tabSelected="1" zoomScale="80" zoomScaleNormal="80" workbookViewId="0">
      <selection activeCell="L4" sqref="L4"/>
    </sheetView>
  </sheetViews>
  <sheetFormatPr defaultColWidth="9.140625"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6.42578125" style="11" customWidth="1"/>
    <col min="7" max="7" width="22" style="31" customWidth="1"/>
    <col min="8" max="8" width="18.85546875" style="31" customWidth="1"/>
    <col min="9" max="9" width="11.28515625" style="32" customWidth="1"/>
    <col min="10" max="10" width="9.140625" style="10"/>
    <col min="11" max="11" width="19.85546875" style="10" customWidth="1"/>
    <col min="12" max="12" width="18.85546875" style="10" customWidth="1"/>
    <col min="13" max="13" width="18.42578125" style="10" customWidth="1"/>
    <col min="14" max="28" width="9.140625" style="10"/>
    <col min="29" max="16384" width="9.140625" style="11"/>
  </cols>
  <sheetData>
    <row r="1" spans="1:28" s="9" customFormat="1" x14ac:dyDescent="0.2">
      <c r="A1" s="59" t="s">
        <v>3</v>
      </c>
      <c r="B1" s="58"/>
      <c r="C1" s="58"/>
      <c r="D1" s="56" t="s">
        <v>62</v>
      </c>
      <c r="E1" s="57"/>
      <c r="F1" s="5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59" t="s">
        <v>17</v>
      </c>
      <c r="B2" s="58"/>
      <c r="C2" s="58"/>
      <c r="D2" s="56" t="s">
        <v>63</v>
      </c>
      <c r="E2" s="57"/>
      <c r="F2" s="58"/>
      <c r="G2" s="7"/>
      <c r="H2" s="41"/>
      <c r="I2" s="4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59" t="s">
        <v>19</v>
      </c>
      <c r="B3" s="58"/>
      <c r="C3" s="58"/>
      <c r="D3" s="56" t="s">
        <v>76</v>
      </c>
      <c r="E3" s="57"/>
      <c r="F3" s="58"/>
      <c r="G3" s="7"/>
      <c r="H3" s="7"/>
      <c r="I3" s="7"/>
      <c r="J3" s="8"/>
      <c r="K3" s="45" t="s">
        <v>85</v>
      </c>
      <c r="L3" s="46">
        <f>1-(L26/57)</f>
        <v>-0.67543859649122839</v>
      </c>
      <c r="M3" s="4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59" t="s">
        <v>18</v>
      </c>
      <c r="B4" s="58"/>
      <c r="C4" s="58"/>
      <c r="D4" s="60" t="s">
        <v>71</v>
      </c>
      <c r="E4" s="61"/>
      <c r="F4" s="7"/>
      <c r="G4" s="7"/>
      <c r="H4" s="7"/>
      <c r="I4" s="7"/>
      <c r="J4" s="8"/>
      <c r="K4" s="45" t="s">
        <v>86</v>
      </c>
      <c r="L4" s="48">
        <f>57-L26</f>
        <v>-38.500000000000014</v>
      </c>
      <c r="M4" s="49" t="s">
        <v>90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  <c r="K5" s="50"/>
      <c r="L5" s="50"/>
      <c r="M5" s="50"/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  <c r="K6" s="51" t="s">
        <v>87</v>
      </c>
      <c r="L6" s="51" t="s">
        <v>88</v>
      </c>
      <c r="M6" s="52" t="s">
        <v>89</v>
      </c>
    </row>
    <row r="7" spans="1:28" x14ac:dyDescent="0.2">
      <c r="A7" s="17"/>
      <c r="B7" s="17"/>
      <c r="C7" s="18" t="s">
        <v>32</v>
      </c>
      <c r="D7" s="39" t="s">
        <v>47</v>
      </c>
      <c r="E7" s="5" t="s">
        <v>20</v>
      </c>
      <c r="F7" s="19" t="s">
        <v>69</v>
      </c>
      <c r="G7" s="20">
        <v>3.95</v>
      </c>
      <c r="H7" s="21">
        <v>2.96</v>
      </c>
      <c r="I7" s="22">
        <v>1</v>
      </c>
      <c r="J7" s="35" t="s">
        <v>67</v>
      </c>
      <c r="K7" s="53">
        <f>1-(H7/G7)</f>
        <v>0.25063291139240507</v>
      </c>
      <c r="L7" s="54">
        <f>H7*I7</f>
        <v>2.96</v>
      </c>
      <c r="M7" s="54">
        <f>G7*I7</f>
        <v>3.95</v>
      </c>
    </row>
    <row r="8" spans="1:28" x14ac:dyDescent="0.2">
      <c r="A8" s="17"/>
      <c r="B8" s="29" t="s">
        <v>70</v>
      </c>
      <c r="C8" s="18" t="s">
        <v>33</v>
      </c>
      <c r="D8" s="18" t="s">
        <v>48</v>
      </c>
      <c r="E8" s="5" t="s">
        <v>21</v>
      </c>
      <c r="F8" s="19" t="s">
        <v>69</v>
      </c>
      <c r="G8" s="20">
        <v>3.95</v>
      </c>
      <c r="H8" s="21">
        <v>2.96</v>
      </c>
      <c r="I8" s="22">
        <v>1</v>
      </c>
      <c r="J8" s="35" t="s">
        <v>67</v>
      </c>
      <c r="K8" s="53">
        <f>1-(H8/G8)</f>
        <v>0.25063291139240507</v>
      </c>
      <c r="L8" s="54">
        <f>H8*I8</f>
        <v>2.96</v>
      </c>
      <c r="M8" s="54">
        <f>G8*I8</f>
        <v>3.95</v>
      </c>
    </row>
    <row r="9" spans="1:28" x14ac:dyDescent="0.2">
      <c r="A9" s="17"/>
      <c r="B9" s="17"/>
      <c r="C9" s="18" t="s">
        <v>34</v>
      </c>
      <c r="D9" s="18" t="s">
        <v>49</v>
      </c>
      <c r="E9" s="38" t="s">
        <v>22</v>
      </c>
      <c r="F9" s="19" t="s">
        <v>68</v>
      </c>
      <c r="G9" s="20">
        <v>4.95</v>
      </c>
      <c r="H9" s="21">
        <v>3.71</v>
      </c>
      <c r="I9" s="22">
        <v>1</v>
      </c>
      <c r="J9" s="35" t="s">
        <v>67</v>
      </c>
      <c r="K9" s="53">
        <f>1-(H9/G9)</f>
        <v>0.25050505050505056</v>
      </c>
      <c r="L9" s="54">
        <f>H9*I9</f>
        <v>3.71</v>
      </c>
      <c r="M9" s="54">
        <f>G9*I9</f>
        <v>4.95</v>
      </c>
    </row>
    <row r="10" spans="1:28" x14ac:dyDescent="0.2">
      <c r="A10" s="17"/>
      <c r="B10" s="17"/>
      <c r="C10" s="18" t="s">
        <v>35</v>
      </c>
      <c r="D10" s="18" t="s">
        <v>50</v>
      </c>
      <c r="E10" s="6" t="s">
        <v>23</v>
      </c>
      <c r="F10" s="19" t="s">
        <v>69</v>
      </c>
      <c r="G10" s="20">
        <v>5.95</v>
      </c>
      <c r="H10" s="21">
        <v>4.46</v>
      </c>
      <c r="I10" s="22">
        <v>1</v>
      </c>
      <c r="J10" s="35" t="s">
        <v>67</v>
      </c>
      <c r="K10" s="53">
        <f>1-(H10/G10)</f>
        <v>0.25042016806722689</v>
      </c>
      <c r="L10" s="54">
        <f>H10*I10</f>
        <v>4.46</v>
      </c>
      <c r="M10" s="54">
        <f>G10*I10</f>
        <v>5.95</v>
      </c>
    </row>
    <row r="11" spans="1:28" x14ac:dyDescent="0.2">
      <c r="A11" s="17"/>
      <c r="B11" s="17"/>
      <c r="C11" s="18" t="s">
        <v>36</v>
      </c>
      <c r="D11" s="18" t="s">
        <v>51</v>
      </c>
      <c r="E11" s="33" t="s">
        <v>24</v>
      </c>
      <c r="F11" s="19" t="s">
        <v>69</v>
      </c>
      <c r="G11" s="20">
        <v>5.99</v>
      </c>
      <c r="H11" s="21">
        <v>4.49</v>
      </c>
      <c r="I11" s="22">
        <v>1</v>
      </c>
      <c r="J11" s="35" t="s">
        <v>67</v>
      </c>
      <c r="K11" s="53">
        <f>1-(H11/G11)</f>
        <v>0.25041736227045075</v>
      </c>
      <c r="L11" s="54">
        <f>H11*I11</f>
        <v>4.49</v>
      </c>
      <c r="M11" s="54">
        <f>G11*I11</f>
        <v>5.99</v>
      </c>
    </row>
    <row r="12" spans="1:28" x14ac:dyDescent="0.2">
      <c r="A12" s="17"/>
      <c r="B12" s="17"/>
      <c r="C12" s="18" t="s">
        <v>37</v>
      </c>
      <c r="D12" s="18" t="s">
        <v>52</v>
      </c>
      <c r="E12" s="34" t="s">
        <v>25</v>
      </c>
      <c r="F12" s="19" t="s">
        <v>69</v>
      </c>
      <c r="G12" s="20">
        <v>3.95</v>
      </c>
      <c r="H12" s="21">
        <v>2.96</v>
      </c>
      <c r="I12" s="22">
        <v>1</v>
      </c>
      <c r="J12" s="35" t="s">
        <v>67</v>
      </c>
      <c r="K12" s="53">
        <f>1-(H12/G12)</f>
        <v>0.25063291139240507</v>
      </c>
      <c r="L12" s="54">
        <f>H12*I12</f>
        <v>2.96</v>
      </c>
      <c r="M12" s="54">
        <f>G12*I12</f>
        <v>3.95</v>
      </c>
    </row>
    <row r="13" spans="1:28" x14ac:dyDescent="0.2">
      <c r="A13" s="17"/>
      <c r="B13" s="17"/>
      <c r="C13" s="18" t="s">
        <v>38</v>
      </c>
      <c r="D13" s="18" t="s">
        <v>53</v>
      </c>
      <c r="E13" s="36" t="s">
        <v>26</v>
      </c>
      <c r="F13" s="19" t="s">
        <v>68</v>
      </c>
      <c r="G13" s="20">
        <v>4.95</v>
      </c>
      <c r="H13" s="21">
        <v>3.71</v>
      </c>
      <c r="I13" s="22">
        <v>1</v>
      </c>
      <c r="J13" s="35" t="s">
        <v>67</v>
      </c>
      <c r="K13" s="53">
        <f>1-(H13/G13)</f>
        <v>0.25050505050505056</v>
      </c>
      <c r="L13" s="54">
        <f>H13*I13</f>
        <v>3.71</v>
      </c>
      <c r="M13" s="54">
        <f>G13*I13</f>
        <v>4.95</v>
      </c>
    </row>
    <row r="14" spans="1:28" x14ac:dyDescent="0.2">
      <c r="A14" s="17"/>
      <c r="B14" s="17"/>
      <c r="C14" s="18" t="s">
        <v>39</v>
      </c>
      <c r="D14" s="18" t="s">
        <v>54</v>
      </c>
      <c r="E14" s="34" t="s">
        <v>27</v>
      </c>
      <c r="F14" s="19" t="s">
        <v>69</v>
      </c>
      <c r="G14" s="20">
        <v>3.99</v>
      </c>
      <c r="H14" s="21">
        <v>2.99</v>
      </c>
      <c r="I14" s="22">
        <v>1</v>
      </c>
      <c r="J14" s="35" t="s">
        <v>67</v>
      </c>
      <c r="K14" s="53">
        <f>1-(H14/G14)</f>
        <v>0.25062656641604009</v>
      </c>
      <c r="L14" s="54">
        <f>H14*I14</f>
        <v>2.99</v>
      </c>
      <c r="M14" s="54">
        <f>G14*I14</f>
        <v>3.99</v>
      </c>
    </row>
    <row r="15" spans="1:28" x14ac:dyDescent="0.2">
      <c r="A15" s="17"/>
      <c r="B15" s="17"/>
      <c r="C15" s="18" t="s">
        <v>40</v>
      </c>
      <c r="D15" s="18" t="s">
        <v>55</v>
      </c>
      <c r="E15" s="37" t="s">
        <v>28</v>
      </c>
      <c r="F15" s="19" t="s">
        <v>68</v>
      </c>
      <c r="G15" s="20">
        <v>4.95</v>
      </c>
      <c r="H15" s="21">
        <v>3.71</v>
      </c>
      <c r="I15" s="22">
        <v>1</v>
      </c>
      <c r="J15" s="35" t="s">
        <v>67</v>
      </c>
      <c r="K15" s="53">
        <f>1-(H15/G15)</f>
        <v>0.25050505050505056</v>
      </c>
      <c r="L15" s="54">
        <f>H15*I15</f>
        <v>3.71</v>
      </c>
      <c r="M15" s="54">
        <f>G15*I15</f>
        <v>4.95</v>
      </c>
    </row>
    <row r="16" spans="1:28" x14ac:dyDescent="0.2">
      <c r="A16" s="17"/>
      <c r="B16" s="17"/>
      <c r="C16" s="18" t="s">
        <v>41</v>
      </c>
      <c r="D16" s="18" t="s">
        <v>56</v>
      </c>
      <c r="E16" s="34" t="s">
        <v>66</v>
      </c>
      <c r="F16" s="19" t="s">
        <v>69</v>
      </c>
      <c r="G16" s="20">
        <v>4</v>
      </c>
      <c r="H16" s="21">
        <v>3</v>
      </c>
      <c r="I16" s="22">
        <v>1</v>
      </c>
      <c r="J16" s="35" t="s">
        <v>67</v>
      </c>
      <c r="K16" s="53">
        <f>1-(H16/G16)</f>
        <v>0.25</v>
      </c>
      <c r="L16" s="54">
        <f>H16*I16</f>
        <v>3</v>
      </c>
      <c r="M16" s="54">
        <f>G16*I16</f>
        <v>4</v>
      </c>
    </row>
    <row r="17" spans="1:28" x14ac:dyDescent="0.2">
      <c r="A17" s="17"/>
      <c r="B17" s="17"/>
      <c r="C17" s="18" t="s">
        <v>42</v>
      </c>
      <c r="D17" s="18" t="s">
        <v>57</v>
      </c>
      <c r="E17" s="33" t="s">
        <v>29</v>
      </c>
      <c r="F17" s="19" t="s">
        <v>69</v>
      </c>
      <c r="G17" s="20">
        <v>5.99</v>
      </c>
      <c r="H17" s="21">
        <v>4.49</v>
      </c>
      <c r="I17" s="22">
        <v>1</v>
      </c>
      <c r="J17" s="35" t="s">
        <v>67</v>
      </c>
      <c r="K17" s="53">
        <f>1-(H17/G17)</f>
        <v>0.25041736227045075</v>
      </c>
      <c r="L17" s="54">
        <f>H17*I17</f>
        <v>4.49</v>
      </c>
      <c r="M17" s="54">
        <f>G17*I17</f>
        <v>5.99</v>
      </c>
    </row>
    <row r="18" spans="1:28" x14ac:dyDescent="0.2">
      <c r="A18" s="17"/>
      <c r="B18" s="17"/>
      <c r="C18" s="18" t="s">
        <v>43</v>
      </c>
      <c r="D18" s="18" t="s">
        <v>58</v>
      </c>
      <c r="E18" s="34" t="s">
        <v>30</v>
      </c>
      <c r="F18" s="19" t="s">
        <v>69</v>
      </c>
      <c r="G18" s="20">
        <v>5.95</v>
      </c>
      <c r="H18" s="21">
        <v>4.46</v>
      </c>
      <c r="I18" s="22">
        <v>1</v>
      </c>
      <c r="J18" s="35" t="s">
        <v>67</v>
      </c>
      <c r="K18" s="53">
        <f>1-(H18/G18)</f>
        <v>0.25042016806722689</v>
      </c>
      <c r="L18" s="54">
        <f>H18*I18</f>
        <v>4.46</v>
      </c>
      <c r="M18" s="54">
        <f>G18*I18</f>
        <v>5.95</v>
      </c>
    </row>
    <row r="19" spans="1:28" x14ac:dyDescent="0.2">
      <c r="A19" s="17"/>
      <c r="B19" s="17"/>
      <c r="C19" s="18" t="s">
        <v>44</v>
      </c>
      <c r="D19" s="18" t="s">
        <v>59</v>
      </c>
      <c r="E19" s="33" t="s">
        <v>31</v>
      </c>
      <c r="F19" s="19" t="s">
        <v>69</v>
      </c>
      <c r="G19" s="20">
        <v>4</v>
      </c>
      <c r="H19" s="21">
        <v>3</v>
      </c>
      <c r="I19" s="22">
        <v>1</v>
      </c>
      <c r="J19" s="35" t="s">
        <v>67</v>
      </c>
      <c r="K19" s="53">
        <f>1-(H19/G19)</f>
        <v>0.25</v>
      </c>
      <c r="L19" s="54">
        <f>H19*I19</f>
        <v>3</v>
      </c>
      <c r="M19" s="54">
        <f>G19*I19</f>
        <v>4</v>
      </c>
    </row>
    <row r="20" spans="1:28" x14ac:dyDescent="0.2">
      <c r="A20" s="17"/>
      <c r="B20" s="17"/>
      <c r="C20" s="18" t="s">
        <v>45</v>
      </c>
      <c r="D20" s="18" t="s">
        <v>60</v>
      </c>
      <c r="E20" s="5" t="s">
        <v>65</v>
      </c>
      <c r="F20" s="19" t="s">
        <v>69</v>
      </c>
      <c r="G20" s="20">
        <v>4.95</v>
      </c>
      <c r="H20" s="21">
        <v>3.71</v>
      </c>
      <c r="I20" s="22">
        <v>1</v>
      </c>
      <c r="J20" s="35" t="s">
        <v>67</v>
      </c>
      <c r="K20" s="53">
        <f>1-(H20/G20)</f>
        <v>0.25050505050505056</v>
      </c>
      <c r="L20" s="54">
        <f>H20*I20</f>
        <v>3.71</v>
      </c>
      <c r="M20" s="54">
        <f>G20*I20</f>
        <v>4.95</v>
      </c>
    </row>
    <row r="21" spans="1:28" x14ac:dyDescent="0.2">
      <c r="A21" s="17"/>
      <c r="B21" s="17"/>
      <c r="C21" s="18" t="s">
        <v>46</v>
      </c>
      <c r="D21" s="18" t="s">
        <v>61</v>
      </c>
      <c r="E21" s="5" t="s">
        <v>64</v>
      </c>
      <c r="F21" s="19" t="s">
        <v>69</v>
      </c>
      <c r="G21" s="20">
        <v>3.99</v>
      </c>
      <c r="H21" s="21">
        <v>2.99</v>
      </c>
      <c r="I21" s="22">
        <v>1</v>
      </c>
      <c r="J21" s="35" t="s">
        <v>67</v>
      </c>
      <c r="K21" s="53">
        <f>1-(H21/G21)</f>
        <v>0.25062656641604009</v>
      </c>
      <c r="L21" s="54">
        <f>H21*I21</f>
        <v>2.99</v>
      </c>
      <c r="M21" s="54">
        <f>G21*I21</f>
        <v>3.99</v>
      </c>
    </row>
    <row r="22" spans="1:28" x14ac:dyDescent="0.2">
      <c r="A22" s="17"/>
      <c r="B22" s="18"/>
      <c r="C22" s="43" t="s">
        <v>72</v>
      </c>
      <c r="D22" s="43" t="s">
        <v>73</v>
      </c>
      <c r="E22" s="40" t="s">
        <v>74</v>
      </c>
      <c r="F22" s="19" t="s">
        <v>69</v>
      </c>
      <c r="G22" s="20">
        <v>8.9499999999999993</v>
      </c>
      <c r="H22" s="21">
        <v>8.9499999999999993</v>
      </c>
      <c r="I22" s="22">
        <v>1</v>
      </c>
      <c r="J22" s="35" t="s">
        <v>75</v>
      </c>
      <c r="K22" s="53">
        <f>1-(H22/G22)</f>
        <v>0</v>
      </c>
      <c r="L22" s="54">
        <f>H22*I22</f>
        <v>8.9499999999999993</v>
      </c>
      <c r="M22" s="54">
        <f>G22*I22</f>
        <v>8.9499999999999993</v>
      </c>
    </row>
    <row r="23" spans="1:28" x14ac:dyDescent="0.2">
      <c r="A23" s="17"/>
      <c r="B23" s="42" t="s">
        <v>84</v>
      </c>
      <c r="C23" s="18"/>
      <c r="D23" s="18"/>
      <c r="E23" s="6"/>
      <c r="F23" s="19"/>
      <c r="G23" s="20"/>
      <c r="H23" s="21"/>
      <c r="I23" s="22"/>
      <c r="J23" s="22"/>
      <c r="K23" s="53"/>
      <c r="L23" s="55">
        <f>SUM(L7:L22)</f>
        <v>62.550000000000011</v>
      </c>
      <c r="M23" s="55">
        <f>SUM(M7:M22)</f>
        <v>80.460000000000008</v>
      </c>
    </row>
    <row r="24" spans="1:28" x14ac:dyDescent="0.2">
      <c r="A24" s="17"/>
      <c r="B24" s="18"/>
      <c r="C24" s="18" t="s">
        <v>78</v>
      </c>
      <c r="D24" s="18" t="s">
        <v>78</v>
      </c>
      <c r="E24" s="23" t="s">
        <v>79</v>
      </c>
      <c r="F24" s="19" t="s">
        <v>77</v>
      </c>
      <c r="G24" s="20">
        <v>1.5</v>
      </c>
      <c r="H24" s="21">
        <v>1.5</v>
      </c>
      <c r="I24" s="24">
        <v>20</v>
      </c>
      <c r="J24" s="24" t="s">
        <v>80</v>
      </c>
      <c r="K24" s="53">
        <f t="shared" ref="K24:K25" si="0">1-(H24/G24)</f>
        <v>0</v>
      </c>
      <c r="L24" s="54">
        <f t="shared" ref="L24:L25" si="1">H24*I24</f>
        <v>30</v>
      </c>
      <c r="M24" s="54">
        <f t="shared" ref="M24:M25" si="2">G24*I24</f>
        <v>30</v>
      </c>
    </row>
    <row r="25" spans="1:28" ht="25.5" x14ac:dyDescent="0.2">
      <c r="A25" s="17"/>
      <c r="B25" s="18"/>
      <c r="C25" s="18" t="s">
        <v>81</v>
      </c>
      <c r="D25" s="18" t="s">
        <v>82</v>
      </c>
      <c r="E25" s="23" t="s">
        <v>83</v>
      </c>
      <c r="F25" s="19" t="s">
        <v>77</v>
      </c>
      <c r="G25" s="20">
        <v>2.95</v>
      </c>
      <c r="H25" s="21">
        <v>2.95</v>
      </c>
      <c r="I25" s="24">
        <v>1</v>
      </c>
      <c r="J25" s="24" t="s">
        <v>80</v>
      </c>
      <c r="K25" s="53">
        <f t="shared" si="0"/>
        <v>0</v>
      </c>
      <c r="L25" s="54">
        <f t="shared" si="1"/>
        <v>2.95</v>
      </c>
      <c r="M25" s="54">
        <f t="shared" si="2"/>
        <v>2.95</v>
      </c>
    </row>
    <row r="26" spans="1:28" x14ac:dyDescent="0.2">
      <c r="A26"/>
      <c r="B26"/>
      <c r="C26"/>
      <c r="D26"/>
      <c r="E26"/>
      <c r="F26"/>
      <c r="G26"/>
      <c r="H26"/>
      <c r="I26"/>
      <c r="J26"/>
      <c r="K26"/>
      <c r="L26" s="62">
        <f>SUM(L23:L25)</f>
        <v>95.500000000000014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2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28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2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2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1:2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1:2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2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28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28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28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28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28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28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28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28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28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28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s="10" customFormat="1" x14ac:dyDescent="0.2">
      <c r="B71" s="25"/>
      <c r="C71" s="26"/>
      <c r="D71" s="26"/>
      <c r="G71" s="27"/>
      <c r="H71" s="27"/>
      <c r="I71" s="28"/>
    </row>
    <row r="72" spans="1:9" s="10" customFormat="1" x14ac:dyDescent="0.2">
      <c r="B72" s="25"/>
      <c r="C72" s="26"/>
      <c r="D72" s="26"/>
      <c r="G72" s="27"/>
      <c r="H72" s="27"/>
      <c r="I72" s="28"/>
    </row>
    <row r="73" spans="1:9" s="10" customFormat="1" x14ac:dyDescent="0.2">
      <c r="B73" s="25"/>
      <c r="C73" s="26"/>
      <c r="D73" s="26"/>
      <c r="G73" s="27"/>
      <c r="H73" s="27"/>
      <c r="I73" s="28"/>
    </row>
    <row r="74" spans="1:9" s="10" customFormat="1" x14ac:dyDescent="0.2">
      <c r="B74" s="25"/>
      <c r="C74" s="26"/>
      <c r="D74" s="26"/>
      <c r="G74" s="27"/>
      <c r="H74" s="27"/>
      <c r="I74" s="28"/>
    </row>
    <row r="75" spans="1:9" s="10" customFormat="1" x14ac:dyDescent="0.2">
      <c r="B75" s="25"/>
      <c r="C75" s="26"/>
      <c r="D75" s="26"/>
      <c r="G75" s="27"/>
      <c r="H75" s="27"/>
      <c r="I75" s="28"/>
    </row>
    <row r="76" spans="1:9" s="10" customFormat="1" x14ac:dyDescent="0.2">
      <c r="B76" s="25"/>
      <c r="C76" s="26"/>
      <c r="D76" s="26"/>
      <c r="G76" s="27"/>
      <c r="H76" s="27"/>
      <c r="I76" s="28"/>
    </row>
    <row r="77" spans="1:9" s="10" customFormat="1" x14ac:dyDescent="0.2">
      <c r="B77" s="25"/>
      <c r="C77" s="26"/>
      <c r="D77" s="26"/>
      <c r="G77" s="27"/>
      <c r="H77" s="27"/>
      <c r="I77" s="28"/>
    </row>
    <row r="78" spans="1:9" s="10" customFormat="1" x14ac:dyDescent="0.2">
      <c r="B78" s="25"/>
      <c r="C78" s="26"/>
      <c r="D78" s="26"/>
      <c r="G78" s="27"/>
      <c r="H78" s="27"/>
      <c r="I78" s="28"/>
    </row>
    <row r="79" spans="1:9" s="10" customFormat="1" x14ac:dyDescent="0.2">
      <c r="B79" s="25"/>
      <c r="C79" s="26"/>
      <c r="D79" s="26"/>
      <c r="G79" s="27"/>
      <c r="H79" s="27"/>
      <c r="I79" s="28"/>
    </row>
    <row r="80" spans="1:9" s="10" customFormat="1" x14ac:dyDescent="0.2">
      <c r="B80" s="25"/>
      <c r="C80" s="26"/>
      <c r="D80" s="26"/>
      <c r="G80" s="27"/>
      <c r="H80" s="27"/>
      <c r="I80" s="28"/>
    </row>
    <row r="81" spans="2:9" s="10" customFormat="1" x14ac:dyDescent="0.2">
      <c r="B81" s="25"/>
      <c r="C81" s="26"/>
      <c r="D81" s="26"/>
      <c r="G81" s="27"/>
      <c r="H81" s="27"/>
      <c r="I81" s="28"/>
    </row>
    <row r="82" spans="2:9" s="10" customFormat="1" x14ac:dyDescent="0.2">
      <c r="B82" s="25"/>
      <c r="C82" s="26"/>
      <c r="D82" s="26"/>
      <c r="G82" s="27"/>
      <c r="H82" s="27"/>
      <c r="I82" s="28"/>
    </row>
    <row r="83" spans="2:9" s="10" customFormat="1" x14ac:dyDescent="0.2">
      <c r="B83" s="25"/>
      <c r="C83" s="26"/>
      <c r="D83" s="26"/>
      <c r="G83" s="27"/>
      <c r="H83" s="27"/>
      <c r="I83" s="28"/>
    </row>
    <row r="84" spans="2:9" s="10" customFormat="1" x14ac:dyDescent="0.2">
      <c r="B84" s="25"/>
      <c r="C84" s="26"/>
      <c r="D84" s="26"/>
      <c r="G84" s="27"/>
      <c r="H84" s="27"/>
      <c r="I84" s="28"/>
    </row>
    <row r="85" spans="2:9" s="10" customFormat="1" x14ac:dyDescent="0.2">
      <c r="B85" s="25"/>
      <c r="C85" s="26"/>
      <c r="D85" s="26"/>
      <c r="G85" s="27"/>
      <c r="H85" s="27"/>
      <c r="I85" s="28"/>
    </row>
    <row r="86" spans="2:9" s="10" customFormat="1" x14ac:dyDescent="0.2">
      <c r="B86" s="25"/>
      <c r="C86" s="26"/>
      <c r="D86" s="26"/>
      <c r="G86" s="27"/>
      <c r="H86" s="27"/>
      <c r="I86" s="28"/>
    </row>
    <row r="87" spans="2:9" s="10" customFormat="1" x14ac:dyDescent="0.2">
      <c r="B87" s="25"/>
      <c r="C87" s="26"/>
      <c r="D87" s="26"/>
      <c r="G87" s="27"/>
      <c r="H87" s="27"/>
      <c r="I87" s="28"/>
    </row>
    <row r="88" spans="2:9" s="10" customFormat="1" x14ac:dyDescent="0.2">
      <c r="B88" s="25"/>
      <c r="C88" s="26"/>
      <c r="D88" s="26"/>
      <c r="G88" s="27"/>
      <c r="H88" s="27"/>
      <c r="I88" s="28"/>
    </row>
    <row r="89" spans="2:9" s="10" customFormat="1" x14ac:dyDescent="0.2">
      <c r="B89" s="25"/>
      <c r="C89" s="26"/>
      <c r="D89" s="26"/>
      <c r="G89" s="27"/>
      <c r="H89" s="27"/>
      <c r="I89" s="28"/>
    </row>
    <row r="90" spans="2:9" s="10" customFormat="1" x14ac:dyDescent="0.2">
      <c r="B90" s="25"/>
      <c r="C90" s="26"/>
      <c r="D90" s="26"/>
      <c r="G90" s="27"/>
      <c r="H90" s="27"/>
      <c r="I90" s="28"/>
    </row>
    <row r="91" spans="2:9" s="10" customFormat="1" x14ac:dyDescent="0.2">
      <c r="B91" s="25"/>
      <c r="C91" s="26"/>
      <c r="D91" s="26"/>
      <c r="G91" s="27"/>
      <c r="H91" s="27"/>
      <c r="I91" s="28"/>
    </row>
    <row r="92" spans="2:9" s="10" customFormat="1" x14ac:dyDescent="0.2">
      <c r="B92" s="25"/>
      <c r="C92" s="26"/>
      <c r="D92" s="26"/>
      <c r="G92" s="27"/>
      <c r="H92" s="27"/>
      <c r="I92" s="28"/>
    </row>
    <row r="93" spans="2:9" s="10" customFormat="1" x14ac:dyDescent="0.2">
      <c r="B93" s="25"/>
      <c r="C93" s="26"/>
      <c r="D93" s="26"/>
      <c r="G93" s="27"/>
      <c r="H93" s="27"/>
      <c r="I93" s="28"/>
    </row>
    <row r="94" spans="2:9" s="10" customFormat="1" x14ac:dyDescent="0.2">
      <c r="B94" s="25"/>
      <c r="C94" s="26"/>
      <c r="D94" s="26"/>
      <c r="G94" s="27"/>
      <c r="H94" s="27"/>
      <c r="I94" s="28"/>
    </row>
    <row r="95" spans="2:9" s="10" customFormat="1" x14ac:dyDescent="0.2">
      <c r="B95" s="25"/>
      <c r="C95" s="26"/>
      <c r="D95" s="26"/>
      <c r="G95" s="27"/>
      <c r="H95" s="27"/>
      <c r="I95" s="28"/>
    </row>
    <row r="96" spans="2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57" yWindow="171" count="3">
    <dataValidation allowBlank="1" showInputMessage="1" showErrorMessage="1" promptTitle="National List Price" prompt="Mandatory:  For each Component Title, you must provide National List Price. This field can not be left blank." sqref="H6:H25"/>
    <dataValidation allowBlank="1" showInputMessage="1" showErrorMessage="1" promptTitle="Publisher Name" prompt="Mandatory Field: This field must be filled out with Publisher Name when you enter Component Title" sqref="F7:F25"/>
    <dataValidation allowBlank="1" showInputMessage="1" showErrorMessage="1" promptTitle="Published List Price" prompt="Mandatory:  For each Component Title, you must provide Published List Price. This field can not be left blank." sqref="G7:G25"/>
  </dataValidations>
  <pageMargins left="0.25" right="0.25" top="0.75" bottom="0.25" header="0.25" footer="0.25"/>
  <pageSetup scale="72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Renda</cp:lastModifiedBy>
  <cp:lastPrinted>2017-02-10T20:47:40Z</cp:lastPrinted>
  <dcterms:created xsi:type="dcterms:W3CDTF">2006-11-18T02:25:30Z</dcterms:created>
  <dcterms:modified xsi:type="dcterms:W3CDTF">2018-06-19T18:16:04Z</dcterms:modified>
</cp:coreProperties>
</file>